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<sst xmlns="http://schemas.openxmlformats.org/spreadsheetml/2006/main" count="162" uniqueCount="89">
  <si>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</si>
  <si>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</si>
  <si>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</si>
  <si>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</si>
  <si>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</si>
  <si>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</si>
  <si>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</si>
  <si>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</si>
  <si>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</si>
  <si>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</si>
  <si>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</si>
  <si>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</si>
  <si>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</si>
  <si>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</si>
  <si>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</si>
  <si>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</si>
  <si>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</si>
  <si>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</si>
  <si>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</si>
  <si>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</si>
  <si>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</si>
  <si>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</si>
  <si>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</si>
  <si>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</si>
  <si>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</si>
  <si>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</si>
  <si>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</si>
  <si>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</si>
  <si>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</si>
  <si>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</si>
  <si>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</si>
  <si>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</si>
  <si>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</si>
  <si>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</si>
  <si>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</si>
  <si>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</si>
  <si>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</si>
  <si>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</si>
  <si>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</si>
  <si>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</si>
  <si>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</si>
  <si>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</si>
  <si>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</si>
  <si>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</si>
  <si>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</si>
  <si>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</si>
  <si>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</si>
  <si>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</si>
  <si>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</si>
  <si>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</si>
  <si>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</si>
  <si>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</si>
  <si>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</si>
  <si>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</si>
  <si>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</si>
  <si>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</si>
  <si>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</si>
  <si>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</si>
  <si>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</si>
  <si>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</si>
  <si>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</si>
  <si>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</si>
  <si>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</si>
  <si>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</si>
  <si>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</si>
  <si>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</si>
  <si>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</si>
  <si>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</si>
  <si>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</si>
  <si>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</si>
  <si>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</si>
  <si>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</si>
  <si>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</si>
  <si>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</si>
  <si>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</si>
  <si>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</si>
  <si>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</si>
  <si>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</si>
  <si>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</si>
  <si>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</si>
  <si>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</si>
  <si>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</si>
  <si>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</si>
  <si>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</si>
  <si>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</si>
  <si>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</si>
  <si>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</si>
  <si>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TULANCINGO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</si>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</sst>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33109917</v>
      </c>
      <c r="E10" s="14">
        <f t="shared" si="0"/>
        <v>-680314</v>
      </c>
      <c r="F10" s="14">
        <f t="shared" si="0"/>
        <v>32429603</v>
      </c>
      <c r="G10" s="14">
        <f t="shared" si="0"/>
        <v>11558575.45</v>
      </c>
      <c r="H10" s="14">
        <f t="shared" si="0"/>
        <v>11558575.45</v>
      </c>
      <c r="I10" s="14">
        <f t="shared" si="0"/>
        <v>20871027.55</v>
      </c>
    </row>
    <row r="11" spans="2:9" ht="12.75">
      <c r="B11" s="3" t="s">
        <v>12</v>
      </c>
      <c r="C11" s="9"/>
      <c r="D11" s="15">
        <f aca="true" t="shared" si="1" ref="D11:I11">SUM(D12:D18)</f>
        <v>20499172</v>
      </c>
      <c r="E11" s="15">
        <f t="shared" si="1"/>
        <v>-680314</v>
      </c>
      <c r="F11" s="15">
        <f t="shared" si="1"/>
        <v>19818858</v>
      </c>
      <c r="G11" s="15">
        <f t="shared" si="1"/>
        <v>8227531.24</v>
      </c>
      <c r="H11" s="15">
        <f t="shared" si="1"/>
        <v>8227531.24</v>
      </c>
      <c r="I11" s="15">
        <f t="shared" si="1"/>
        <v>11591326.76</v>
      </c>
    </row>
    <row r="12" spans="2:9" ht="12.75">
      <c r="B12" s="13" t="s">
        <v>13</v>
      </c>
      <c r="C12" s="11"/>
      <c r="D12" s="15">
        <v>14641215.84</v>
      </c>
      <c r="E12" s="16">
        <v>-680314</v>
      </c>
      <c r="F12" s="16">
        <f>D12+E12</f>
        <v>13960901.84</v>
      </c>
      <c r="G12" s="16">
        <v>6464900.23</v>
      </c>
      <c r="H12" s="16">
        <v>6464900.23</v>
      </c>
      <c r="I12" s="16">
        <f>F12-G12</f>
        <v>7496001.609999999</v>
      </c>
    </row>
    <row r="13" spans="2:9" ht="12.75">
      <c r="B13" s="13" t="s">
        <v>14</v>
      </c>
      <c r="C13" s="11"/>
      <c r="D13" s="15">
        <v>639044.86</v>
      </c>
      <c r="E13" s="16">
        <v>0</v>
      </c>
      <c r="F13" s="16">
        <f aca="true" t="shared" si="2" ref="F13:F18">D13+E13</f>
        <v>639044.86</v>
      </c>
      <c r="G13" s="16">
        <v>388824.81</v>
      </c>
      <c r="H13" s="16">
        <v>388824.81</v>
      </c>
      <c r="I13" s="16">
        <f aca="true" t="shared" si="3" ref="I13:I18">F13-G13</f>
        <v>250220.05</v>
      </c>
    </row>
    <row r="14" spans="2:9" ht="12.75">
      <c r="B14" s="13" t="s">
        <v>15</v>
      </c>
      <c r="C14" s="11"/>
      <c r="D14" s="15">
        <v>2650087.01</v>
      </c>
      <c r="E14" s="16">
        <v>0</v>
      </c>
      <c r="F14" s="16">
        <f t="shared" si="2"/>
        <v>2650087.01</v>
      </c>
      <c r="G14" s="16">
        <v>305557.58</v>
      </c>
      <c r="H14" s="16">
        <v>305557.58</v>
      </c>
      <c r="I14" s="16">
        <f t="shared" si="3"/>
        <v>2344529.4299999997</v>
      </c>
    </row>
    <row r="15" spans="2:9" ht="12.75">
      <c r="B15" s="13" t="s">
        <v>16</v>
      </c>
      <c r="C15" s="11"/>
      <c r="D15" s="15">
        <v>1880561.3</v>
      </c>
      <c r="E15" s="16">
        <v>0</v>
      </c>
      <c r="F15" s="16">
        <f t="shared" si="2"/>
        <v>1880561.3</v>
      </c>
      <c r="G15" s="16">
        <v>819048.12</v>
      </c>
      <c r="H15" s="16">
        <v>819048.12</v>
      </c>
      <c r="I15" s="16">
        <f t="shared" si="3"/>
        <v>1061513.1800000002</v>
      </c>
    </row>
    <row r="16" spans="2:9" ht="12.75">
      <c r="B16" s="13" t="s">
        <v>17</v>
      </c>
      <c r="C16" s="11"/>
      <c r="D16" s="15">
        <v>688262.99</v>
      </c>
      <c r="E16" s="16">
        <v>0</v>
      </c>
      <c r="F16" s="16">
        <f t="shared" si="2"/>
        <v>688262.99</v>
      </c>
      <c r="G16" s="16">
        <v>249200.5</v>
      </c>
      <c r="H16" s="16">
        <v>249200.5</v>
      </c>
      <c r="I16" s="16">
        <f t="shared" si="3"/>
        <v>439062.49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1421321.0000000002</v>
      </c>
      <c r="E19" s="15">
        <f t="shared" si="4"/>
        <v>0</v>
      </c>
      <c r="F19" s="15">
        <f t="shared" si="4"/>
        <v>1421321.0000000002</v>
      </c>
      <c r="G19" s="15">
        <f t="shared" si="4"/>
        <v>461803.45000000007</v>
      </c>
      <c r="H19" s="15">
        <f t="shared" si="4"/>
        <v>461803.45000000007</v>
      </c>
      <c r="I19" s="15">
        <f t="shared" si="4"/>
        <v>959517.55</v>
      </c>
    </row>
    <row r="20" spans="2:9" ht="12.75">
      <c r="B20" s="13" t="s">
        <v>21</v>
      </c>
      <c r="C20" s="11"/>
      <c r="D20" s="15">
        <v>345518.73</v>
      </c>
      <c r="E20" s="16">
        <v>-7021.43</v>
      </c>
      <c r="F20" s="15">
        <f aca="true" t="shared" si="5" ref="F20:F28">D20+E20</f>
        <v>338497.3</v>
      </c>
      <c r="G20" s="16">
        <v>104645.68</v>
      </c>
      <c r="H20" s="16">
        <v>104645.68</v>
      </c>
      <c r="I20" s="16">
        <f>F20-G20</f>
        <v>233851.62</v>
      </c>
    </row>
    <row r="21" spans="2:9" ht="12.75">
      <c r="B21" s="13" t="s">
        <v>22</v>
      </c>
      <c r="C21" s="11"/>
      <c r="D21" s="15">
        <v>136209.26</v>
      </c>
      <c r="E21" s="16">
        <v>-4342.3</v>
      </c>
      <c r="F21" s="15">
        <f t="shared" si="5"/>
        <v>131866.96000000002</v>
      </c>
      <c r="G21" s="16">
        <v>26712.54</v>
      </c>
      <c r="H21" s="16">
        <v>26712.54</v>
      </c>
      <c r="I21" s="16">
        <f aca="true" t="shared" si="6" ref="I21:I83">F21-G21</f>
        <v>105154.42000000001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279742.07</v>
      </c>
      <c r="E23" s="16">
        <v>1873.5</v>
      </c>
      <c r="F23" s="15">
        <f t="shared" si="5"/>
        <v>281615.57</v>
      </c>
      <c r="G23" s="16">
        <v>40249.32</v>
      </c>
      <c r="H23" s="16">
        <v>40249.32</v>
      </c>
      <c r="I23" s="16">
        <f t="shared" si="6"/>
        <v>241366.25</v>
      </c>
    </row>
    <row r="24" spans="2:9" ht="12.75">
      <c r="B24" s="13" t="s">
        <v>25</v>
      </c>
      <c r="C24" s="11"/>
      <c r="D24" s="15">
        <v>29880.07</v>
      </c>
      <c r="E24" s="16">
        <v>-2463.59</v>
      </c>
      <c r="F24" s="15">
        <f t="shared" si="5"/>
        <v>27416.48</v>
      </c>
      <c r="G24" s="16">
        <v>5395.73</v>
      </c>
      <c r="H24" s="16">
        <v>5395.73</v>
      </c>
      <c r="I24" s="16">
        <f t="shared" si="6"/>
        <v>22020.75</v>
      </c>
    </row>
    <row r="25" spans="2:9" ht="12.75">
      <c r="B25" s="13" t="s">
        <v>26</v>
      </c>
      <c r="C25" s="11"/>
      <c r="D25" s="15">
        <v>346975.99</v>
      </c>
      <c r="E25" s="16">
        <v>3574.34</v>
      </c>
      <c r="F25" s="15">
        <f t="shared" si="5"/>
        <v>350550.33</v>
      </c>
      <c r="G25" s="16">
        <v>118552.5</v>
      </c>
      <c r="H25" s="16">
        <v>118552.5</v>
      </c>
      <c r="I25" s="16">
        <f t="shared" si="6"/>
        <v>231997.83000000002</v>
      </c>
    </row>
    <row r="26" spans="2:9" ht="12.75">
      <c r="B26" s="13" t="s">
        <v>27</v>
      </c>
      <c r="C26" s="11"/>
      <c r="D26" s="15">
        <v>173317.55</v>
      </c>
      <c r="E26" s="16">
        <v>-15620.51</v>
      </c>
      <c r="F26" s="15">
        <f t="shared" si="5"/>
        <v>157697.03999999998</v>
      </c>
      <c r="G26" s="16">
        <v>78850.08</v>
      </c>
      <c r="H26" s="16">
        <v>78850.08</v>
      </c>
      <c r="I26" s="16">
        <f t="shared" si="6"/>
        <v>78846.95999999998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109677.33</v>
      </c>
      <c r="E28" s="16">
        <v>23999.99</v>
      </c>
      <c r="F28" s="15">
        <f t="shared" si="5"/>
        <v>133677.32</v>
      </c>
      <c r="G28" s="16">
        <v>87397.6</v>
      </c>
      <c r="H28" s="16">
        <v>87397.6</v>
      </c>
      <c r="I28" s="16">
        <f t="shared" si="6"/>
        <v>46279.72</v>
      </c>
    </row>
    <row r="29" spans="2:9" ht="12.75">
      <c r="B29" s="3" t="s">
        <v>30</v>
      </c>
      <c r="C29" s="9"/>
      <c r="D29" s="15">
        <f aca="true" t="shared" si="7" ref="D29:I29">SUM(D30:D38)</f>
        <v>10160132</v>
      </c>
      <c r="E29" s="15">
        <f t="shared" si="7"/>
        <v>0</v>
      </c>
      <c r="F29" s="15">
        <f t="shared" si="7"/>
        <v>10160132</v>
      </c>
      <c r="G29" s="15">
        <f t="shared" si="7"/>
        <v>2631839.65</v>
      </c>
      <c r="H29" s="15">
        <f t="shared" si="7"/>
        <v>2631839.65</v>
      </c>
      <c r="I29" s="15">
        <f t="shared" si="7"/>
        <v>7528292.35</v>
      </c>
    </row>
    <row r="30" spans="2:9" ht="12.75">
      <c r="B30" s="13" t="s">
        <v>31</v>
      </c>
      <c r="C30" s="11"/>
      <c r="D30" s="15">
        <v>2177170.82</v>
      </c>
      <c r="E30" s="16">
        <v>241</v>
      </c>
      <c r="F30" s="15">
        <f aca="true" t="shared" si="8" ref="F30:F38">D30+E30</f>
        <v>2177411.82</v>
      </c>
      <c r="G30" s="16">
        <v>326848.07</v>
      </c>
      <c r="H30" s="16">
        <v>326848.07</v>
      </c>
      <c r="I30" s="16">
        <f t="shared" si="6"/>
        <v>1850563.7499999998</v>
      </c>
    </row>
    <row r="31" spans="2:9" ht="12.75">
      <c r="B31" s="13" t="s">
        <v>32</v>
      </c>
      <c r="C31" s="11"/>
      <c r="D31" s="15">
        <v>64643.83</v>
      </c>
      <c r="E31" s="16">
        <v>0</v>
      </c>
      <c r="F31" s="15">
        <f t="shared" si="8"/>
        <v>64643.83</v>
      </c>
      <c r="G31" s="16">
        <v>61589.77</v>
      </c>
      <c r="H31" s="16">
        <v>61589.77</v>
      </c>
      <c r="I31" s="16">
        <f t="shared" si="6"/>
        <v>3054.060000000005</v>
      </c>
    </row>
    <row r="32" spans="2:9" ht="12.75">
      <c r="B32" s="13" t="s">
        <v>33</v>
      </c>
      <c r="C32" s="11"/>
      <c r="D32" s="15">
        <v>2965531.98</v>
      </c>
      <c r="E32" s="16">
        <v>-8134.58</v>
      </c>
      <c r="F32" s="15">
        <f t="shared" si="8"/>
        <v>2957397.4</v>
      </c>
      <c r="G32" s="16">
        <v>1092975.98</v>
      </c>
      <c r="H32" s="16">
        <v>1092975.98</v>
      </c>
      <c r="I32" s="16">
        <f t="shared" si="6"/>
        <v>1864421.42</v>
      </c>
    </row>
    <row r="33" spans="2:9" ht="12.75">
      <c r="B33" s="13" t="s">
        <v>34</v>
      </c>
      <c r="C33" s="11"/>
      <c r="D33" s="15">
        <v>629213.24</v>
      </c>
      <c r="E33" s="16">
        <v>0</v>
      </c>
      <c r="F33" s="15">
        <f t="shared" si="8"/>
        <v>629213.24</v>
      </c>
      <c r="G33" s="16">
        <v>141497.97</v>
      </c>
      <c r="H33" s="16">
        <v>141497.97</v>
      </c>
      <c r="I33" s="16">
        <f t="shared" si="6"/>
        <v>487715.27</v>
      </c>
    </row>
    <row r="34" spans="2:9" ht="12.75">
      <c r="B34" s="13" t="s">
        <v>35</v>
      </c>
      <c r="C34" s="11"/>
      <c r="D34" s="15">
        <v>1153156.48</v>
      </c>
      <c r="E34" s="16">
        <v>-15544.5</v>
      </c>
      <c r="F34" s="15">
        <f t="shared" si="8"/>
        <v>1137611.98</v>
      </c>
      <c r="G34" s="16">
        <v>268771.2</v>
      </c>
      <c r="H34" s="16">
        <v>268771.2</v>
      </c>
      <c r="I34" s="16">
        <f t="shared" si="6"/>
        <v>868840.78</v>
      </c>
    </row>
    <row r="35" spans="2:9" ht="12.75">
      <c r="B35" s="13" t="s">
        <v>36</v>
      </c>
      <c r="C35" s="11"/>
      <c r="D35" s="15">
        <v>87748.95</v>
      </c>
      <c r="E35" s="16">
        <v>-13248.45</v>
      </c>
      <c r="F35" s="15">
        <f t="shared" si="8"/>
        <v>74500.5</v>
      </c>
      <c r="G35" s="16">
        <v>53756.67</v>
      </c>
      <c r="H35" s="16">
        <v>53756.67</v>
      </c>
      <c r="I35" s="16">
        <f t="shared" si="6"/>
        <v>20743.83</v>
      </c>
    </row>
    <row r="36" spans="2:9" ht="12.75">
      <c r="B36" s="13" t="s">
        <v>37</v>
      </c>
      <c r="C36" s="11"/>
      <c r="D36" s="15">
        <v>188648.77</v>
      </c>
      <c r="E36" s="16">
        <v>31260.05</v>
      </c>
      <c r="F36" s="15">
        <f t="shared" si="8"/>
        <v>219908.81999999998</v>
      </c>
      <c r="G36" s="16">
        <v>130271.85</v>
      </c>
      <c r="H36" s="16">
        <v>130271.85</v>
      </c>
      <c r="I36" s="16">
        <f t="shared" si="6"/>
        <v>89636.96999999997</v>
      </c>
    </row>
    <row r="37" spans="2:9" ht="12.75">
      <c r="B37" s="13" t="s">
        <v>38</v>
      </c>
      <c r="C37" s="11"/>
      <c r="D37" s="15">
        <v>98168.92</v>
      </c>
      <c r="E37" s="16">
        <v>4961.98</v>
      </c>
      <c r="F37" s="15">
        <f t="shared" si="8"/>
        <v>103130.9</v>
      </c>
      <c r="G37" s="16">
        <v>62052.83</v>
      </c>
      <c r="H37" s="16">
        <v>62052.83</v>
      </c>
      <c r="I37" s="16">
        <f t="shared" si="6"/>
        <v>41078.06999999999</v>
      </c>
    </row>
    <row r="38" spans="2:9" ht="12.75">
      <c r="B38" s="13" t="s">
        <v>39</v>
      </c>
      <c r="C38" s="11"/>
      <c r="D38" s="15">
        <v>2795849.01</v>
      </c>
      <c r="E38" s="16">
        <v>464.5</v>
      </c>
      <c r="F38" s="15">
        <f t="shared" si="8"/>
        <v>2796313.51</v>
      </c>
      <c r="G38" s="16">
        <v>494075.31</v>
      </c>
      <c r="H38" s="16">
        <v>494075.31</v>
      </c>
      <c r="I38" s="16">
        <f t="shared" si="6"/>
        <v>2302238.1999999997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730000</v>
      </c>
      <c r="E39" s="15">
        <f t="shared" si="9"/>
        <v>0</v>
      </c>
      <c r="F39" s="15">
        <f>SUM(F40:F48)</f>
        <v>730000</v>
      </c>
      <c r="G39" s="15">
        <f t="shared" si="9"/>
        <v>219537.11</v>
      </c>
      <c r="H39" s="15">
        <f t="shared" si="9"/>
        <v>219537.11</v>
      </c>
      <c r="I39" s="15">
        <f t="shared" si="9"/>
        <v>510462.89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624000</v>
      </c>
      <c r="E42" s="16">
        <v>0</v>
      </c>
      <c r="F42" s="15">
        <f t="shared" si="10"/>
        <v>624000</v>
      </c>
      <c r="G42" s="16">
        <v>172850.46</v>
      </c>
      <c r="H42" s="16">
        <v>172850.46</v>
      </c>
      <c r="I42" s="16">
        <f t="shared" si="6"/>
        <v>451149.54000000004</v>
      </c>
    </row>
    <row r="43" spans="2:9" ht="12.75">
      <c r="B43" s="13" t="s">
        <v>44</v>
      </c>
      <c r="C43" s="11"/>
      <c r="D43" s="15">
        <v>106000</v>
      </c>
      <c r="E43" s="16">
        <v>0</v>
      </c>
      <c r="F43" s="15">
        <f t="shared" si="10"/>
        <v>106000</v>
      </c>
      <c r="G43" s="16">
        <v>46686.65</v>
      </c>
      <c r="H43" s="16">
        <v>46686.65</v>
      </c>
      <c r="I43" s="16">
        <f t="shared" si="6"/>
        <v>59313.35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299292</v>
      </c>
      <c r="E49" s="15">
        <f t="shared" si="11"/>
        <v>0</v>
      </c>
      <c r="F49" s="15">
        <f t="shared" si="11"/>
        <v>299292</v>
      </c>
      <c r="G49" s="15">
        <f t="shared" si="11"/>
        <v>17864</v>
      </c>
      <c r="H49" s="15">
        <f t="shared" si="11"/>
        <v>17864</v>
      </c>
      <c r="I49" s="15">
        <f t="shared" si="11"/>
        <v>281428</v>
      </c>
    </row>
    <row r="50" spans="2:9" ht="12.75">
      <c r="B50" s="13" t="s">
        <v>51</v>
      </c>
      <c r="C50" s="11"/>
      <c r="D50" s="15">
        <v>299292</v>
      </c>
      <c r="E50" s="16">
        <v>0</v>
      </c>
      <c r="F50" s="15">
        <f t="shared" si="10"/>
        <v>299292</v>
      </c>
      <c r="G50" s="16">
        <v>17864</v>
      </c>
      <c r="H50" s="16">
        <v>17864</v>
      </c>
      <c r="I50" s="16">
        <f t="shared" si="6"/>
        <v>281428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23787945</v>
      </c>
      <c r="E85" s="21">
        <f>E86+E104+E94+E114+E124+E134+E138+E147+E151</f>
        <v>849164.1300000001</v>
      </c>
      <c r="F85" s="21">
        <f t="shared" si="12"/>
        <v>24637109.13</v>
      </c>
      <c r="G85" s="21">
        <f>G86+G104+G94+G114+G124+G134+G138+G147+G151</f>
        <v>11259410.13</v>
      </c>
      <c r="H85" s="21">
        <f>H86+H104+H94+H114+H124+H134+H138+H147+H151</f>
        <v>11259410.13</v>
      </c>
      <c r="I85" s="21">
        <f t="shared" si="12"/>
        <v>13377699</v>
      </c>
    </row>
    <row r="86" spans="2:9" ht="12.75">
      <c r="B86" s="3" t="s">
        <v>12</v>
      </c>
      <c r="C86" s="9"/>
      <c r="D86" s="15">
        <f>SUM(D87:D93)</f>
        <v>19330314</v>
      </c>
      <c r="E86" s="15">
        <f>SUM(E87:E93)</f>
        <v>-680314</v>
      </c>
      <c r="F86" s="15">
        <f>SUM(F87:F93)</f>
        <v>18650000</v>
      </c>
      <c r="G86" s="15">
        <f>SUM(G87:G93)</f>
        <v>8192774.390000001</v>
      </c>
      <c r="H86" s="15">
        <f>SUM(H87:H93)</f>
        <v>8192774.390000001</v>
      </c>
      <c r="I86" s="16">
        <f aca="true" t="shared" si="13" ref="I86:I149">F86-G86</f>
        <v>10457225.61</v>
      </c>
    </row>
    <row r="87" spans="2:9" ht="12.75">
      <c r="B87" s="13" t="s">
        <v>13</v>
      </c>
      <c r="C87" s="11"/>
      <c r="D87" s="15">
        <v>14553723.72</v>
      </c>
      <c r="E87" s="16">
        <v>-680314</v>
      </c>
      <c r="F87" s="15">
        <f aca="true" t="shared" si="14" ref="F87:F103">D87+E87</f>
        <v>13873409.72</v>
      </c>
      <c r="G87" s="16">
        <v>6430143.32</v>
      </c>
      <c r="H87" s="16">
        <v>6430143.32</v>
      </c>
      <c r="I87" s="16">
        <f t="shared" si="13"/>
        <v>7443266.4</v>
      </c>
    </row>
    <row r="88" spans="2:9" ht="12.75">
      <c r="B88" s="13" t="s">
        <v>14</v>
      </c>
      <c r="C88" s="11"/>
      <c r="D88" s="15">
        <v>639044.87</v>
      </c>
      <c r="E88" s="16">
        <v>0</v>
      </c>
      <c r="F88" s="15">
        <f t="shared" si="14"/>
        <v>639044.87</v>
      </c>
      <c r="G88" s="16">
        <v>388824.8</v>
      </c>
      <c r="H88" s="16">
        <v>388824.8</v>
      </c>
      <c r="I88" s="16">
        <f t="shared" si="13"/>
        <v>250220.07</v>
      </c>
    </row>
    <row r="89" spans="2:9" ht="12.75">
      <c r="B89" s="13" t="s">
        <v>15</v>
      </c>
      <c r="C89" s="11"/>
      <c r="D89" s="15">
        <v>1568721.06</v>
      </c>
      <c r="E89" s="16">
        <v>0</v>
      </c>
      <c r="F89" s="15">
        <f t="shared" si="14"/>
        <v>1568721.06</v>
      </c>
      <c r="G89" s="16">
        <v>305557.62</v>
      </c>
      <c r="H89" s="16">
        <v>305557.62</v>
      </c>
      <c r="I89" s="16">
        <f t="shared" si="13"/>
        <v>1263163.44</v>
      </c>
    </row>
    <row r="90" spans="2:9" ht="12.75">
      <c r="B90" s="13" t="s">
        <v>16</v>
      </c>
      <c r="C90" s="11"/>
      <c r="D90" s="15">
        <v>1880561.36</v>
      </c>
      <c r="E90" s="16">
        <v>0</v>
      </c>
      <c r="F90" s="15">
        <f t="shared" si="14"/>
        <v>1880561.36</v>
      </c>
      <c r="G90" s="16">
        <v>819048.15</v>
      </c>
      <c r="H90" s="16">
        <v>819048.15</v>
      </c>
      <c r="I90" s="16">
        <f t="shared" si="13"/>
        <v>1061513.21</v>
      </c>
    </row>
    <row r="91" spans="2:9" ht="12.75">
      <c r="B91" s="13" t="s">
        <v>17</v>
      </c>
      <c r="C91" s="11"/>
      <c r="D91" s="15">
        <v>688262.99</v>
      </c>
      <c r="E91" s="16">
        <v>0</v>
      </c>
      <c r="F91" s="15">
        <f t="shared" si="14"/>
        <v>688262.99</v>
      </c>
      <c r="G91" s="16">
        <v>249200.5</v>
      </c>
      <c r="H91" s="16">
        <v>249200.5</v>
      </c>
      <c r="I91" s="16">
        <f t="shared" si="13"/>
        <v>439062.49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1318013</v>
      </c>
      <c r="E94" s="15">
        <f>SUM(E95:E103)</f>
        <v>296355.8300000001</v>
      </c>
      <c r="F94" s="15">
        <f>SUM(F95:F103)</f>
        <v>1614368.83</v>
      </c>
      <c r="G94" s="15">
        <f>SUM(G95:G103)</f>
        <v>714775.96</v>
      </c>
      <c r="H94" s="15">
        <f>SUM(H95:H103)</f>
        <v>714775.96</v>
      </c>
      <c r="I94" s="16">
        <f t="shared" si="13"/>
        <v>899592.8700000001</v>
      </c>
    </row>
    <row r="95" spans="2:9" ht="12.75">
      <c r="B95" s="13" t="s">
        <v>21</v>
      </c>
      <c r="C95" s="11"/>
      <c r="D95" s="15">
        <v>254018.73</v>
      </c>
      <c r="E95" s="16">
        <v>274806.52</v>
      </c>
      <c r="F95" s="15">
        <f t="shared" si="14"/>
        <v>528825.25</v>
      </c>
      <c r="G95" s="16">
        <v>343090.28</v>
      </c>
      <c r="H95" s="16">
        <v>343090.28</v>
      </c>
      <c r="I95" s="16">
        <f t="shared" si="13"/>
        <v>185734.96999999997</v>
      </c>
    </row>
    <row r="96" spans="2:9" ht="12.75">
      <c r="B96" s="13" t="s">
        <v>22</v>
      </c>
      <c r="C96" s="11"/>
      <c r="D96" s="15">
        <v>136209.26</v>
      </c>
      <c r="E96" s="16">
        <v>-4342.3</v>
      </c>
      <c r="F96" s="15">
        <f t="shared" si="14"/>
        <v>131866.96000000002</v>
      </c>
      <c r="G96" s="16">
        <v>26712.53</v>
      </c>
      <c r="H96" s="16">
        <v>26712.53</v>
      </c>
      <c r="I96" s="16">
        <f t="shared" si="13"/>
        <v>105154.43000000002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277242.1</v>
      </c>
      <c r="E98" s="16">
        <v>40186.77</v>
      </c>
      <c r="F98" s="15">
        <f t="shared" si="14"/>
        <v>317428.87</v>
      </c>
      <c r="G98" s="16">
        <v>78562.67</v>
      </c>
      <c r="H98" s="16">
        <v>78562.67</v>
      </c>
      <c r="I98" s="16">
        <f t="shared" si="13"/>
        <v>238866.2</v>
      </c>
    </row>
    <row r="99" spans="2:9" ht="12.75">
      <c r="B99" s="13" t="s">
        <v>25</v>
      </c>
      <c r="C99" s="11"/>
      <c r="D99" s="15">
        <v>29880.07</v>
      </c>
      <c r="E99" s="16">
        <v>-2248.99</v>
      </c>
      <c r="F99" s="15">
        <f t="shared" si="14"/>
        <v>27631.08</v>
      </c>
      <c r="G99" s="16">
        <v>5610.32</v>
      </c>
      <c r="H99" s="16">
        <v>5610.32</v>
      </c>
      <c r="I99" s="16">
        <f t="shared" si="13"/>
        <v>22020.760000000002</v>
      </c>
    </row>
    <row r="100" spans="2:9" ht="12.75">
      <c r="B100" s="13" t="s">
        <v>26</v>
      </c>
      <c r="C100" s="11"/>
      <c r="D100" s="15">
        <v>340535.98</v>
      </c>
      <c r="E100" s="16">
        <v>3574.34</v>
      </c>
      <c r="F100" s="15">
        <f t="shared" si="14"/>
        <v>344110.32</v>
      </c>
      <c r="G100" s="16">
        <v>118552.51</v>
      </c>
      <c r="H100" s="16">
        <v>118552.51</v>
      </c>
      <c r="I100" s="16">
        <f t="shared" si="13"/>
        <v>225557.81</v>
      </c>
    </row>
    <row r="101" spans="2:9" ht="12.75">
      <c r="B101" s="13" t="s">
        <v>27</v>
      </c>
      <c r="C101" s="11"/>
      <c r="D101" s="15">
        <v>172149.56</v>
      </c>
      <c r="E101" s="16">
        <v>-15620.51</v>
      </c>
      <c r="F101" s="15">
        <f t="shared" si="14"/>
        <v>156529.05</v>
      </c>
      <c r="G101" s="16">
        <v>78850.08</v>
      </c>
      <c r="H101" s="16">
        <v>78850.08</v>
      </c>
      <c r="I101" s="16">
        <f t="shared" si="13"/>
        <v>77678.96999999999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107977.3</v>
      </c>
      <c r="E103" s="16">
        <v>0</v>
      </c>
      <c r="F103" s="15">
        <f t="shared" si="14"/>
        <v>107977.3</v>
      </c>
      <c r="G103" s="16">
        <v>63397.57</v>
      </c>
      <c r="H103" s="16">
        <v>63397.57</v>
      </c>
      <c r="I103" s="16">
        <f t="shared" si="13"/>
        <v>44579.73</v>
      </c>
    </row>
    <row r="104" spans="2:9" ht="12.75">
      <c r="B104" s="3" t="s">
        <v>30</v>
      </c>
      <c r="C104" s="9"/>
      <c r="D104" s="15">
        <f>SUM(D105:D113)</f>
        <v>3139618</v>
      </c>
      <c r="E104" s="15">
        <f>SUM(E105:E113)</f>
        <v>437841.99</v>
      </c>
      <c r="F104" s="15">
        <f>SUM(F105:F113)</f>
        <v>3577459.9900000007</v>
      </c>
      <c r="G104" s="15">
        <f>SUM(G105:G113)</f>
        <v>1598579.47</v>
      </c>
      <c r="H104" s="15">
        <f>SUM(H105:H113)</f>
        <v>1598579.47</v>
      </c>
      <c r="I104" s="16">
        <f t="shared" si="13"/>
        <v>1978880.5200000007</v>
      </c>
    </row>
    <row r="105" spans="2:9" ht="12.75">
      <c r="B105" s="13" t="s">
        <v>31</v>
      </c>
      <c r="C105" s="11"/>
      <c r="D105" s="15">
        <v>841298.81</v>
      </c>
      <c r="E105" s="16">
        <v>110915</v>
      </c>
      <c r="F105" s="16">
        <f>D105+E105</f>
        <v>952213.81</v>
      </c>
      <c r="G105" s="16">
        <v>387620.48</v>
      </c>
      <c r="H105" s="16">
        <v>387620.48</v>
      </c>
      <c r="I105" s="16">
        <f t="shared" si="13"/>
        <v>564593.3300000001</v>
      </c>
    </row>
    <row r="106" spans="2:9" ht="12.75">
      <c r="B106" s="13" t="s">
        <v>32</v>
      </c>
      <c r="C106" s="11"/>
      <c r="D106" s="15">
        <v>64643.84</v>
      </c>
      <c r="E106" s="16">
        <v>0</v>
      </c>
      <c r="F106" s="16">
        <f aca="true" t="shared" si="15" ref="F106:F113">D106+E106</f>
        <v>64643.84</v>
      </c>
      <c r="G106" s="16">
        <v>61589.77</v>
      </c>
      <c r="H106" s="16">
        <v>61589.77</v>
      </c>
      <c r="I106" s="16">
        <f t="shared" si="13"/>
        <v>3054.0699999999997</v>
      </c>
    </row>
    <row r="107" spans="2:9" ht="12.75">
      <c r="B107" s="13" t="s">
        <v>33</v>
      </c>
      <c r="C107" s="11"/>
      <c r="D107" s="15">
        <v>1044989</v>
      </c>
      <c r="E107" s="16">
        <v>222734.43</v>
      </c>
      <c r="F107" s="16">
        <f t="shared" si="15"/>
        <v>1267723.43</v>
      </c>
      <c r="G107" s="16">
        <v>518596.86</v>
      </c>
      <c r="H107" s="16">
        <v>518596.86</v>
      </c>
      <c r="I107" s="16">
        <f t="shared" si="13"/>
        <v>749126.57</v>
      </c>
    </row>
    <row r="108" spans="2:9" ht="12.75">
      <c r="B108" s="13" t="s">
        <v>34</v>
      </c>
      <c r="C108" s="11"/>
      <c r="D108" s="15">
        <v>197513.24</v>
      </c>
      <c r="E108" s="16">
        <v>0</v>
      </c>
      <c r="F108" s="16">
        <f t="shared" si="15"/>
        <v>197513.24</v>
      </c>
      <c r="G108" s="16">
        <v>127212.56</v>
      </c>
      <c r="H108" s="16">
        <v>127212.56</v>
      </c>
      <c r="I108" s="16">
        <f t="shared" si="13"/>
        <v>70300.68</v>
      </c>
    </row>
    <row r="109" spans="2:9" ht="12.75">
      <c r="B109" s="13" t="s">
        <v>35</v>
      </c>
      <c r="C109" s="11"/>
      <c r="D109" s="15">
        <v>603156.49</v>
      </c>
      <c r="E109" s="16">
        <v>-15544.5</v>
      </c>
      <c r="F109" s="16">
        <f t="shared" si="15"/>
        <v>587611.99</v>
      </c>
      <c r="G109" s="16">
        <v>160981.51</v>
      </c>
      <c r="H109" s="16">
        <v>160981.51</v>
      </c>
      <c r="I109" s="16">
        <f t="shared" si="13"/>
        <v>426630.48</v>
      </c>
    </row>
    <row r="110" spans="2:9" ht="12.75">
      <c r="B110" s="13" t="s">
        <v>36</v>
      </c>
      <c r="C110" s="11"/>
      <c r="D110" s="15">
        <v>79748.94</v>
      </c>
      <c r="E110" s="16">
        <v>2246.52</v>
      </c>
      <c r="F110" s="16">
        <f t="shared" si="15"/>
        <v>81995.46</v>
      </c>
      <c r="G110" s="16">
        <v>64176.66</v>
      </c>
      <c r="H110" s="16">
        <v>64176.66</v>
      </c>
      <c r="I110" s="16">
        <f t="shared" si="13"/>
        <v>17818.800000000003</v>
      </c>
    </row>
    <row r="111" spans="2:9" ht="12.75">
      <c r="B111" s="13" t="s">
        <v>37</v>
      </c>
      <c r="C111" s="11"/>
      <c r="D111" s="15">
        <v>170374.72</v>
      </c>
      <c r="E111" s="16">
        <v>97446.06</v>
      </c>
      <c r="F111" s="16">
        <f t="shared" si="15"/>
        <v>267820.78</v>
      </c>
      <c r="G111" s="16">
        <v>194822.78</v>
      </c>
      <c r="H111" s="16">
        <v>194822.78</v>
      </c>
      <c r="I111" s="16">
        <f t="shared" si="13"/>
        <v>72998.00000000003</v>
      </c>
    </row>
    <row r="112" spans="2:9" ht="12.75">
      <c r="B112" s="13" t="s">
        <v>38</v>
      </c>
      <c r="C112" s="11"/>
      <c r="D112" s="15">
        <v>98168.95</v>
      </c>
      <c r="E112" s="16">
        <v>19579.98</v>
      </c>
      <c r="F112" s="16">
        <f t="shared" si="15"/>
        <v>117748.93</v>
      </c>
      <c r="G112" s="16">
        <v>76670.85</v>
      </c>
      <c r="H112" s="16">
        <v>76670.85</v>
      </c>
      <c r="I112" s="16">
        <f t="shared" si="13"/>
        <v>41078.07999999999</v>
      </c>
    </row>
    <row r="113" spans="2:9" ht="12.75">
      <c r="B113" s="13" t="s">
        <v>39</v>
      </c>
      <c r="C113" s="11"/>
      <c r="D113" s="15">
        <v>39724.01</v>
      </c>
      <c r="E113" s="16">
        <v>464.5</v>
      </c>
      <c r="F113" s="16">
        <f t="shared" si="15"/>
        <v>40188.51</v>
      </c>
      <c r="G113" s="16">
        <v>6908</v>
      </c>
      <c r="H113" s="16">
        <v>6908</v>
      </c>
      <c r="I113" s="16">
        <f t="shared" si="13"/>
        <v>33280.51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293460</v>
      </c>
      <c r="F114" s="15">
        <f>SUM(F115:F123)</f>
        <v>293460</v>
      </c>
      <c r="G114" s="15">
        <f>SUM(G115:G123)</f>
        <v>251460</v>
      </c>
      <c r="H114" s="15">
        <f>SUM(H115:H123)</f>
        <v>251460</v>
      </c>
      <c r="I114" s="16">
        <f t="shared" si="13"/>
        <v>42000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0</v>
      </c>
      <c r="E117" s="16">
        <v>202660</v>
      </c>
      <c r="F117" s="16">
        <f t="shared" si="16"/>
        <v>202660</v>
      </c>
      <c r="G117" s="16">
        <v>160660</v>
      </c>
      <c r="H117" s="16">
        <v>160660</v>
      </c>
      <c r="I117" s="16">
        <f t="shared" si="13"/>
        <v>42000</v>
      </c>
    </row>
    <row r="118" spans="2:9" ht="12.75">
      <c r="B118" s="13" t="s">
        <v>44</v>
      </c>
      <c r="C118" s="11"/>
      <c r="D118" s="15">
        <v>0</v>
      </c>
      <c r="E118" s="16">
        <v>90800</v>
      </c>
      <c r="F118" s="16">
        <f t="shared" si="16"/>
        <v>90800</v>
      </c>
      <c r="G118" s="16">
        <v>90800</v>
      </c>
      <c r="H118" s="16">
        <v>90800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501820.31</v>
      </c>
      <c r="F124" s="15">
        <f>SUM(F125:F133)</f>
        <v>501820.31</v>
      </c>
      <c r="G124" s="15">
        <f>SUM(G125:G133)</f>
        <v>501820.31</v>
      </c>
      <c r="H124" s="15">
        <f>SUM(H125:H133)</f>
        <v>501820.31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231403.08</v>
      </c>
      <c r="F125" s="16">
        <f>D125+E125</f>
        <v>231403.08</v>
      </c>
      <c r="G125" s="16">
        <v>231403.08</v>
      </c>
      <c r="H125" s="16">
        <v>231403.08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71772.68</v>
      </c>
      <c r="F127" s="16">
        <f t="shared" si="17"/>
        <v>71772.68</v>
      </c>
      <c r="G127" s="16">
        <v>71772.68</v>
      </c>
      <c r="H127" s="16">
        <v>71772.68</v>
      </c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198644.55</v>
      </c>
      <c r="F130" s="16">
        <f t="shared" si="17"/>
        <v>198644.55</v>
      </c>
      <c r="G130" s="16">
        <v>198644.55</v>
      </c>
      <c r="H130" s="16">
        <v>198644.55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56897862</v>
      </c>
      <c r="E160" s="14">
        <f t="shared" si="21"/>
        <v>168850.13000000012</v>
      </c>
      <c r="F160" s="14">
        <f t="shared" si="21"/>
        <v>57066712.129999995</v>
      </c>
      <c r="G160" s="14">
        <f t="shared" si="21"/>
        <v>22817985.58</v>
      </c>
      <c r="H160" s="14">
        <f t="shared" si="21"/>
        <v>22817985.58</v>
      </c>
      <c r="I160" s="14">
        <f t="shared" si="21"/>
        <v>34248726.55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2016-12-20T19:53:14Z</cp:lastPrinted>
  <dcterms:created xsi:type="dcterms:W3CDTF">2016-10-11T20:25:15Z</dcterms:created>
  <dcterms:modified xsi:type="dcterms:W3CDTF">2018-09-11T18:24:28Z</dcterms:modified>
  <cp:category/>
  <cp:version/>
  <cp:contentType/>
  <cp:contentStatus/>
</cp:coreProperties>
</file>