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\Documents\_2024\INFORMES\ASEH\Primer Trimestre 2024\_Presupuesto\Información de Disciplina Financiera\"/>
    </mc:Choice>
  </mc:AlternateContent>
  <bookViews>
    <workbookView xWindow="0" yWindow="0" windowWidth="28800" windowHeight="11730"/>
  </bookViews>
  <sheets>
    <sheet name="EAEPED COG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1" l="1"/>
  <c r="E158" i="1"/>
  <c r="H157" i="1"/>
  <c r="E157" i="1"/>
  <c r="E156" i="1"/>
  <c r="H156" i="1" s="1"/>
  <c r="H155" i="1"/>
  <c r="E155" i="1"/>
  <c r="H154" i="1"/>
  <c r="E154" i="1"/>
  <c r="E153" i="1"/>
  <c r="H153" i="1" s="1"/>
  <c r="H151" i="1" s="1"/>
  <c r="H152" i="1"/>
  <c r="E152" i="1"/>
  <c r="G151" i="1"/>
  <c r="F151" i="1"/>
  <c r="E151" i="1"/>
  <c r="D151" i="1"/>
  <c r="C151" i="1"/>
  <c r="H150" i="1"/>
  <c r="E150" i="1"/>
  <c r="E149" i="1"/>
  <c r="H149" i="1" s="1"/>
  <c r="H147" i="1" s="1"/>
  <c r="H148" i="1"/>
  <c r="E148" i="1"/>
  <c r="G147" i="1"/>
  <c r="F147" i="1"/>
  <c r="E147" i="1"/>
  <c r="D147" i="1"/>
  <c r="C147" i="1"/>
  <c r="H145" i="1"/>
  <c r="E145" i="1"/>
  <c r="E144" i="1"/>
  <c r="H144" i="1" s="1"/>
  <c r="H143" i="1"/>
  <c r="E143" i="1"/>
  <c r="H142" i="1"/>
  <c r="E142" i="1"/>
  <c r="E141" i="1"/>
  <c r="H141" i="1" s="1"/>
  <c r="H140" i="1"/>
  <c r="E140" i="1"/>
  <c r="H139" i="1"/>
  <c r="E139" i="1"/>
  <c r="E138" i="1" s="1"/>
  <c r="G138" i="1"/>
  <c r="F138" i="1"/>
  <c r="D138" i="1"/>
  <c r="C138" i="1"/>
  <c r="E137" i="1"/>
  <c r="H137" i="1" s="1"/>
  <c r="H136" i="1"/>
  <c r="E136" i="1"/>
  <c r="H135" i="1"/>
  <c r="H134" i="1" s="1"/>
  <c r="E135" i="1"/>
  <c r="E134" i="1" s="1"/>
  <c r="G134" i="1"/>
  <c r="F134" i="1"/>
  <c r="D134" i="1"/>
  <c r="C134" i="1"/>
  <c r="H133" i="1"/>
  <c r="H132" i="1"/>
  <c r="E132" i="1"/>
  <c r="E131" i="1"/>
  <c r="H131" i="1" s="1"/>
  <c r="H124" i="1" s="1"/>
  <c r="H129" i="1"/>
  <c r="E129" i="1"/>
  <c r="H128" i="1"/>
  <c r="E128" i="1"/>
  <c r="E126" i="1"/>
  <c r="G124" i="1"/>
  <c r="G84" i="1" s="1"/>
  <c r="F124" i="1"/>
  <c r="E124" i="1"/>
  <c r="D124" i="1"/>
  <c r="D84" i="1" s="1"/>
  <c r="C124" i="1"/>
  <c r="H123" i="1"/>
  <c r="E123" i="1"/>
  <c r="E122" i="1"/>
  <c r="H122" i="1" s="1"/>
  <c r="H121" i="1"/>
  <c r="E121" i="1"/>
  <c r="H120" i="1"/>
  <c r="E120" i="1"/>
  <c r="E119" i="1"/>
  <c r="H119" i="1" s="1"/>
  <c r="H118" i="1"/>
  <c r="E118" i="1"/>
  <c r="H116" i="1"/>
  <c r="E116" i="1"/>
  <c r="E115" i="1"/>
  <c r="E114" i="1" s="1"/>
  <c r="E84" i="1" s="1"/>
  <c r="G114" i="1"/>
  <c r="F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F84" i="1"/>
  <c r="C84" i="1"/>
  <c r="H82" i="1"/>
  <c r="E82" i="1"/>
  <c r="H81" i="1"/>
  <c r="E81" i="1"/>
  <c r="E80" i="1"/>
  <c r="H80" i="1" s="1"/>
  <c r="H79" i="1"/>
  <c r="E79" i="1"/>
  <c r="H78" i="1"/>
  <c r="E78" i="1"/>
  <c r="E77" i="1"/>
  <c r="H77" i="1" s="1"/>
  <c r="H76" i="1"/>
  <c r="E76" i="1"/>
  <c r="G75" i="1"/>
  <c r="F75" i="1"/>
  <c r="E75" i="1"/>
  <c r="D75" i="1"/>
  <c r="C75" i="1"/>
  <c r="H74" i="1"/>
  <c r="E74" i="1"/>
  <c r="E73" i="1"/>
  <c r="H73" i="1" s="1"/>
  <c r="H71" i="1" s="1"/>
  <c r="H72" i="1"/>
  <c r="E72" i="1"/>
  <c r="G71" i="1"/>
  <c r="F71" i="1"/>
  <c r="E71" i="1"/>
  <c r="D71" i="1"/>
  <c r="C71" i="1"/>
  <c r="H69" i="1"/>
  <c r="E69" i="1"/>
  <c r="E68" i="1"/>
  <c r="H68" i="1" s="1"/>
  <c r="H67" i="1"/>
  <c r="E67" i="1"/>
  <c r="H66" i="1"/>
  <c r="E66" i="1"/>
  <c r="E65" i="1"/>
  <c r="H65" i="1" s="1"/>
  <c r="H64" i="1"/>
  <c r="E64" i="1"/>
  <c r="H63" i="1"/>
  <c r="E63" i="1"/>
  <c r="E62" i="1" s="1"/>
  <c r="G62" i="1"/>
  <c r="F62" i="1"/>
  <c r="D62" i="1"/>
  <c r="C62" i="1"/>
  <c r="E61" i="1"/>
  <c r="H61" i="1" s="1"/>
  <c r="H60" i="1"/>
  <c r="E60" i="1"/>
  <c r="H59" i="1"/>
  <c r="H58" i="1" s="1"/>
  <c r="E59" i="1"/>
  <c r="E58" i="1" s="1"/>
  <c r="G58" i="1"/>
  <c r="F58" i="1"/>
  <c r="F8" i="1" s="1"/>
  <c r="F160" i="1" s="1"/>
  <c r="D58" i="1"/>
  <c r="C58" i="1"/>
  <c r="C8" i="1" s="1"/>
  <c r="C160" i="1" s="1"/>
  <c r="E56" i="1"/>
  <c r="H56" i="1" s="1"/>
  <c r="H55" i="1"/>
  <c r="E55" i="1"/>
  <c r="H53" i="1"/>
  <c r="E53" i="1"/>
  <c r="E52" i="1"/>
  <c r="E48" i="1" s="1"/>
  <c r="H51" i="1"/>
  <c r="E51" i="1"/>
  <c r="G48" i="1"/>
  <c r="F48" i="1"/>
  <c r="D48" i="1"/>
  <c r="C48" i="1"/>
  <c r="H47" i="1"/>
  <c r="E47" i="1"/>
  <c r="E46" i="1"/>
  <c r="H46" i="1" s="1"/>
  <c r="H45" i="1"/>
  <c r="E45" i="1"/>
  <c r="H44" i="1"/>
  <c r="E44" i="1"/>
  <c r="E43" i="1"/>
  <c r="H43" i="1" s="1"/>
  <c r="H42" i="1"/>
  <c r="E40" i="1"/>
  <c r="H40" i="1" s="1"/>
  <c r="H39" i="1"/>
  <c r="E39" i="1"/>
  <c r="G38" i="1"/>
  <c r="F38" i="1"/>
  <c r="E38" i="1"/>
  <c r="D38" i="1"/>
  <c r="C38" i="1"/>
  <c r="H28" i="1"/>
  <c r="G28" i="1"/>
  <c r="F28" i="1"/>
  <c r="E28" i="1"/>
  <c r="D28" i="1"/>
  <c r="C28" i="1"/>
  <c r="H18" i="1"/>
  <c r="G18" i="1"/>
  <c r="F18" i="1"/>
  <c r="E18" i="1"/>
  <c r="D18" i="1"/>
  <c r="C18" i="1"/>
  <c r="H10" i="1"/>
  <c r="G10" i="1"/>
  <c r="F10" i="1"/>
  <c r="E10" i="1"/>
  <c r="D10" i="1"/>
  <c r="C10" i="1"/>
  <c r="G8" i="1"/>
  <c r="G160" i="1" s="1"/>
  <c r="D8" i="1"/>
  <c r="D160" i="1" s="1"/>
  <c r="H38" i="1" l="1"/>
  <c r="H8" i="1" s="1"/>
  <c r="H160" i="1" s="1"/>
  <c r="H62" i="1"/>
  <c r="E8" i="1"/>
  <c r="E160" i="1" s="1"/>
  <c r="H75" i="1"/>
  <c r="H138" i="1"/>
  <c r="H52" i="1"/>
  <c r="H48" i="1" s="1"/>
  <c r="H115" i="1"/>
  <c r="H114" i="1" s="1"/>
  <c r="H84" i="1" s="1"/>
</calcChain>
</file>

<file path=xl/sharedStrings.xml><?xml version="1.0" encoding="utf-8"?>
<sst xmlns="http://schemas.openxmlformats.org/spreadsheetml/2006/main" count="162" uniqueCount="92">
  <si>
    <t xml:space="preserve">Universidad Tecnológica de Tulancingo </t>
  </si>
  <si>
    <t>Estado Analítico del Ejercicio del Presupuesto de Egresos Detallado - LDF</t>
  </si>
  <si>
    <t xml:space="preserve">Clasificación por Objeto del Gasto (Capítulo y Concepto) </t>
  </si>
  <si>
    <t>Del 1 de enero al 31 de marzo 2024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</si>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</sst>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4" fontId="7" fillId="0" borderId="3" xfId="2" applyNumberFormat="1" applyFont="1" applyBorder="1" applyAlignment="1" applyProtection="1">
      <alignment horizontal="right" vertical="center"/>
    </xf>
    <xf numFmtId="4" fontId="0" fillId="0" borderId="0" xfId="0" applyNumberFormat="1"/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4" fontId="7" fillId="0" borderId="13" xfId="2" applyNumberFormat="1" applyFont="1" applyFill="1" applyBorder="1" applyAlignment="1" applyProtection="1">
      <alignment horizontal="right" vertical="center"/>
    </xf>
    <xf numFmtId="4" fontId="2" fillId="0" borderId="0" xfId="0" applyNumberFormat="1" applyFont="1"/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4" fontId="8" fillId="0" borderId="13" xfId="0" applyNumberFormat="1" applyFont="1" applyBorder="1" applyAlignment="1" applyProtection="1">
      <alignment horizontal="right" vertical="center"/>
      <protection locked="0"/>
    </xf>
    <xf numFmtId="4" fontId="8" fillId="0" borderId="13" xfId="0" applyNumberFormat="1" applyFont="1" applyBorder="1" applyAlignment="1">
      <alignment horizontal="right" vertical="center"/>
    </xf>
    <xf numFmtId="4" fontId="7" fillId="0" borderId="13" xfId="2" applyNumberFormat="1" applyFont="1" applyBorder="1" applyAlignment="1" applyProtection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4" fontId="0" fillId="0" borderId="12" xfId="0" applyNumberFormat="1" applyBorder="1"/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" fontId="8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164</xdr:row>
      <xdr:rowOff>38100</xdr:rowOff>
    </xdr:from>
    <xdr:to>
      <xdr:col>3</xdr:col>
      <xdr:colOff>438150</xdr:colOff>
      <xdr:row>172</xdr:row>
      <xdr:rowOff>142876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33156525"/>
          <a:ext cx="5381625" cy="1400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José Antonio Zamora Guido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 sz="1100"/>
        </a:p>
      </xdr:txBody>
    </xdr:sp>
    <xdr:clientData/>
  </xdr:twoCellAnchor>
  <xdr:twoCellAnchor>
    <xdr:from>
      <xdr:col>3</xdr:col>
      <xdr:colOff>907045</xdr:colOff>
      <xdr:row>164</xdr:row>
      <xdr:rowOff>19050</xdr:rowOff>
    </xdr:from>
    <xdr:to>
      <xdr:col>7</xdr:col>
      <xdr:colOff>464545</xdr:colOff>
      <xdr:row>172</xdr:row>
      <xdr:rowOff>152400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631570" y="33137475"/>
          <a:ext cx="41295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José Humberto Angeles Hernánadez </a:t>
          </a:r>
          <a:endParaRPr lang="es-MX">
            <a:effectLst/>
          </a:endParaRPr>
        </a:p>
        <a:p>
          <a:pPr algn="ctr"/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1995486</xdr:colOff>
      <xdr:row>169</xdr:row>
      <xdr:rowOff>59532</xdr:rowOff>
    </xdr:from>
    <xdr:to>
      <xdr:col>2</xdr:col>
      <xdr:colOff>4662486</xdr:colOff>
      <xdr:row>169</xdr:row>
      <xdr:rowOff>59532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5729286" y="3398758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178516</xdr:colOff>
      <xdr:row>169</xdr:row>
      <xdr:rowOff>88107</xdr:rowOff>
    </xdr:from>
    <xdr:to>
      <xdr:col>6</xdr:col>
      <xdr:colOff>464266</xdr:colOff>
      <xdr:row>169</xdr:row>
      <xdr:rowOff>88107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7046041" y="34016157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169</xdr:row>
      <xdr:rowOff>95250</xdr:rowOff>
    </xdr:from>
    <xdr:to>
      <xdr:col>3</xdr:col>
      <xdr:colOff>285750</xdr:colOff>
      <xdr:row>169</xdr:row>
      <xdr:rowOff>95250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81100" y="34023300"/>
          <a:ext cx="48291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topLeftCell="A130" zoomScaleNormal="100" workbookViewId="0">
      <selection activeCell="B178" sqref="B178"/>
    </sheetView>
  </sheetViews>
  <sheetFormatPr baseColWidth="10" defaultRowHeight="15" x14ac:dyDescent="0.25"/>
  <cols>
    <col min="1" max="1" width="4" customWidth="1"/>
    <col min="2" max="2" width="64.7109375" customWidth="1"/>
    <col min="3" max="8" width="17.140625" customWidth="1"/>
    <col min="257" max="257" width="7.85546875" customWidth="1"/>
    <col min="258" max="258" width="74.7109375" customWidth="1"/>
    <col min="259" max="264" width="19.85546875" customWidth="1"/>
    <col min="513" max="513" width="7.85546875" customWidth="1"/>
    <col min="514" max="514" width="74.7109375" customWidth="1"/>
    <col min="515" max="520" width="19.85546875" customWidth="1"/>
    <col min="769" max="769" width="7.85546875" customWidth="1"/>
    <col min="770" max="770" width="74.7109375" customWidth="1"/>
    <col min="771" max="776" width="19.85546875" customWidth="1"/>
    <col min="1025" max="1025" width="7.85546875" customWidth="1"/>
    <col min="1026" max="1026" width="74.7109375" customWidth="1"/>
    <col min="1027" max="1032" width="19.85546875" customWidth="1"/>
    <col min="1281" max="1281" width="7.85546875" customWidth="1"/>
    <col min="1282" max="1282" width="74.7109375" customWidth="1"/>
    <col min="1283" max="1288" width="19.85546875" customWidth="1"/>
    <col min="1537" max="1537" width="7.85546875" customWidth="1"/>
    <col min="1538" max="1538" width="74.7109375" customWidth="1"/>
    <col min="1539" max="1544" width="19.85546875" customWidth="1"/>
    <col min="1793" max="1793" width="7.85546875" customWidth="1"/>
    <col min="1794" max="1794" width="74.7109375" customWidth="1"/>
    <col min="1795" max="1800" width="19.85546875" customWidth="1"/>
    <col min="2049" max="2049" width="7.85546875" customWidth="1"/>
    <col min="2050" max="2050" width="74.7109375" customWidth="1"/>
    <col min="2051" max="2056" width="19.85546875" customWidth="1"/>
    <col min="2305" max="2305" width="7.85546875" customWidth="1"/>
    <col min="2306" max="2306" width="74.7109375" customWidth="1"/>
    <col min="2307" max="2312" width="19.85546875" customWidth="1"/>
    <col min="2561" max="2561" width="7.85546875" customWidth="1"/>
    <col min="2562" max="2562" width="74.7109375" customWidth="1"/>
    <col min="2563" max="2568" width="19.85546875" customWidth="1"/>
    <col min="2817" max="2817" width="7.85546875" customWidth="1"/>
    <col min="2818" max="2818" width="74.7109375" customWidth="1"/>
    <col min="2819" max="2824" width="19.85546875" customWidth="1"/>
    <col min="3073" max="3073" width="7.85546875" customWidth="1"/>
    <col min="3074" max="3074" width="74.7109375" customWidth="1"/>
    <col min="3075" max="3080" width="19.85546875" customWidth="1"/>
    <col min="3329" max="3329" width="7.85546875" customWidth="1"/>
    <col min="3330" max="3330" width="74.7109375" customWidth="1"/>
    <col min="3331" max="3336" width="19.85546875" customWidth="1"/>
    <col min="3585" max="3585" width="7.85546875" customWidth="1"/>
    <col min="3586" max="3586" width="74.7109375" customWidth="1"/>
    <col min="3587" max="3592" width="19.85546875" customWidth="1"/>
    <col min="3841" max="3841" width="7.85546875" customWidth="1"/>
    <col min="3842" max="3842" width="74.7109375" customWidth="1"/>
    <col min="3843" max="3848" width="19.85546875" customWidth="1"/>
    <col min="4097" max="4097" width="7.85546875" customWidth="1"/>
    <col min="4098" max="4098" width="74.7109375" customWidth="1"/>
    <col min="4099" max="4104" width="19.85546875" customWidth="1"/>
    <col min="4353" max="4353" width="7.85546875" customWidth="1"/>
    <col min="4354" max="4354" width="74.7109375" customWidth="1"/>
    <col min="4355" max="4360" width="19.85546875" customWidth="1"/>
    <col min="4609" max="4609" width="7.85546875" customWidth="1"/>
    <col min="4610" max="4610" width="74.7109375" customWidth="1"/>
    <col min="4611" max="4616" width="19.85546875" customWidth="1"/>
    <col min="4865" max="4865" width="7.85546875" customWidth="1"/>
    <col min="4866" max="4866" width="74.7109375" customWidth="1"/>
    <col min="4867" max="4872" width="19.85546875" customWidth="1"/>
    <col min="5121" max="5121" width="7.85546875" customWidth="1"/>
    <col min="5122" max="5122" width="74.7109375" customWidth="1"/>
    <col min="5123" max="5128" width="19.85546875" customWidth="1"/>
    <col min="5377" max="5377" width="7.85546875" customWidth="1"/>
    <col min="5378" max="5378" width="74.7109375" customWidth="1"/>
    <col min="5379" max="5384" width="19.85546875" customWidth="1"/>
    <col min="5633" max="5633" width="7.85546875" customWidth="1"/>
    <col min="5634" max="5634" width="74.7109375" customWidth="1"/>
    <col min="5635" max="5640" width="19.85546875" customWidth="1"/>
    <col min="5889" max="5889" width="7.85546875" customWidth="1"/>
    <col min="5890" max="5890" width="74.7109375" customWidth="1"/>
    <col min="5891" max="5896" width="19.85546875" customWidth="1"/>
    <col min="6145" max="6145" width="7.85546875" customWidth="1"/>
    <col min="6146" max="6146" width="74.7109375" customWidth="1"/>
    <col min="6147" max="6152" width="19.85546875" customWidth="1"/>
    <col min="6401" max="6401" width="7.85546875" customWidth="1"/>
    <col min="6402" max="6402" width="74.7109375" customWidth="1"/>
    <col min="6403" max="6408" width="19.85546875" customWidth="1"/>
    <col min="6657" max="6657" width="7.85546875" customWidth="1"/>
    <col min="6658" max="6658" width="74.7109375" customWidth="1"/>
    <col min="6659" max="6664" width="19.85546875" customWidth="1"/>
    <col min="6913" max="6913" width="7.85546875" customWidth="1"/>
    <col min="6914" max="6914" width="74.7109375" customWidth="1"/>
    <col min="6915" max="6920" width="19.85546875" customWidth="1"/>
    <col min="7169" max="7169" width="7.85546875" customWidth="1"/>
    <col min="7170" max="7170" width="74.7109375" customWidth="1"/>
    <col min="7171" max="7176" width="19.85546875" customWidth="1"/>
    <col min="7425" max="7425" width="7.85546875" customWidth="1"/>
    <col min="7426" max="7426" width="74.7109375" customWidth="1"/>
    <col min="7427" max="7432" width="19.85546875" customWidth="1"/>
    <col min="7681" max="7681" width="7.85546875" customWidth="1"/>
    <col min="7682" max="7682" width="74.7109375" customWidth="1"/>
    <col min="7683" max="7688" width="19.85546875" customWidth="1"/>
    <col min="7937" max="7937" width="7.85546875" customWidth="1"/>
    <col min="7938" max="7938" width="74.7109375" customWidth="1"/>
    <col min="7939" max="7944" width="19.85546875" customWidth="1"/>
    <col min="8193" max="8193" width="7.85546875" customWidth="1"/>
    <col min="8194" max="8194" width="74.7109375" customWidth="1"/>
    <col min="8195" max="8200" width="19.85546875" customWidth="1"/>
    <col min="8449" max="8449" width="7.85546875" customWidth="1"/>
    <col min="8450" max="8450" width="74.7109375" customWidth="1"/>
    <col min="8451" max="8456" width="19.85546875" customWidth="1"/>
    <col min="8705" max="8705" width="7.85546875" customWidth="1"/>
    <col min="8706" max="8706" width="74.7109375" customWidth="1"/>
    <col min="8707" max="8712" width="19.85546875" customWidth="1"/>
    <col min="8961" max="8961" width="7.85546875" customWidth="1"/>
    <col min="8962" max="8962" width="74.7109375" customWidth="1"/>
    <col min="8963" max="8968" width="19.85546875" customWidth="1"/>
    <col min="9217" max="9217" width="7.85546875" customWidth="1"/>
    <col min="9218" max="9218" width="74.7109375" customWidth="1"/>
    <col min="9219" max="9224" width="19.85546875" customWidth="1"/>
    <col min="9473" max="9473" width="7.85546875" customWidth="1"/>
    <col min="9474" max="9474" width="74.7109375" customWidth="1"/>
    <col min="9475" max="9480" width="19.85546875" customWidth="1"/>
    <col min="9729" max="9729" width="7.85546875" customWidth="1"/>
    <col min="9730" max="9730" width="74.7109375" customWidth="1"/>
    <col min="9731" max="9736" width="19.85546875" customWidth="1"/>
    <col min="9985" max="9985" width="7.85546875" customWidth="1"/>
    <col min="9986" max="9986" width="74.7109375" customWidth="1"/>
    <col min="9987" max="9992" width="19.85546875" customWidth="1"/>
    <col min="10241" max="10241" width="7.85546875" customWidth="1"/>
    <col min="10242" max="10242" width="74.7109375" customWidth="1"/>
    <col min="10243" max="10248" width="19.85546875" customWidth="1"/>
    <col min="10497" max="10497" width="7.85546875" customWidth="1"/>
    <col min="10498" max="10498" width="74.7109375" customWidth="1"/>
    <col min="10499" max="10504" width="19.85546875" customWidth="1"/>
    <col min="10753" max="10753" width="7.85546875" customWidth="1"/>
    <col min="10754" max="10754" width="74.7109375" customWidth="1"/>
    <col min="10755" max="10760" width="19.85546875" customWidth="1"/>
    <col min="11009" max="11009" width="7.85546875" customWidth="1"/>
    <col min="11010" max="11010" width="74.7109375" customWidth="1"/>
    <col min="11011" max="11016" width="19.85546875" customWidth="1"/>
    <col min="11265" max="11265" width="7.85546875" customWidth="1"/>
    <col min="11266" max="11266" width="74.7109375" customWidth="1"/>
    <col min="11267" max="11272" width="19.85546875" customWidth="1"/>
    <col min="11521" max="11521" width="7.85546875" customWidth="1"/>
    <col min="11522" max="11522" width="74.7109375" customWidth="1"/>
    <col min="11523" max="11528" width="19.85546875" customWidth="1"/>
    <col min="11777" max="11777" width="7.85546875" customWidth="1"/>
    <col min="11778" max="11778" width="74.7109375" customWidth="1"/>
    <col min="11779" max="11784" width="19.85546875" customWidth="1"/>
    <col min="12033" max="12033" width="7.85546875" customWidth="1"/>
    <col min="12034" max="12034" width="74.7109375" customWidth="1"/>
    <col min="12035" max="12040" width="19.85546875" customWidth="1"/>
    <col min="12289" max="12289" width="7.85546875" customWidth="1"/>
    <col min="12290" max="12290" width="74.7109375" customWidth="1"/>
    <col min="12291" max="12296" width="19.85546875" customWidth="1"/>
    <col min="12545" max="12545" width="7.85546875" customWidth="1"/>
    <col min="12546" max="12546" width="74.7109375" customWidth="1"/>
    <col min="12547" max="12552" width="19.85546875" customWidth="1"/>
    <col min="12801" max="12801" width="7.85546875" customWidth="1"/>
    <col min="12802" max="12802" width="74.7109375" customWidth="1"/>
    <col min="12803" max="12808" width="19.85546875" customWidth="1"/>
    <col min="13057" max="13057" width="7.85546875" customWidth="1"/>
    <col min="13058" max="13058" width="74.7109375" customWidth="1"/>
    <col min="13059" max="13064" width="19.85546875" customWidth="1"/>
    <col min="13313" max="13313" width="7.85546875" customWidth="1"/>
    <col min="13314" max="13314" width="74.7109375" customWidth="1"/>
    <col min="13315" max="13320" width="19.85546875" customWidth="1"/>
    <col min="13569" max="13569" width="7.85546875" customWidth="1"/>
    <col min="13570" max="13570" width="74.7109375" customWidth="1"/>
    <col min="13571" max="13576" width="19.85546875" customWidth="1"/>
    <col min="13825" max="13825" width="7.85546875" customWidth="1"/>
    <col min="13826" max="13826" width="74.7109375" customWidth="1"/>
    <col min="13827" max="13832" width="19.85546875" customWidth="1"/>
    <col min="14081" max="14081" width="7.85546875" customWidth="1"/>
    <col min="14082" max="14082" width="74.7109375" customWidth="1"/>
    <col min="14083" max="14088" width="19.85546875" customWidth="1"/>
    <col min="14337" max="14337" width="7.85546875" customWidth="1"/>
    <col min="14338" max="14338" width="74.7109375" customWidth="1"/>
    <col min="14339" max="14344" width="19.85546875" customWidth="1"/>
    <col min="14593" max="14593" width="7.85546875" customWidth="1"/>
    <col min="14594" max="14594" width="74.7109375" customWidth="1"/>
    <col min="14595" max="14600" width="19.85546875" customWidth="1"/>
    <col min="14849" max="14849" width="7.85546875" customWidth="1"/>
    <col min="14850" max="14850" width="74.7109375" customWidth="1"/>
    <col min="14851" max="14856" width="19.85546875" customWidth="1"/>
    <col min="15105" max="15105" width="7.85546875" customWidth="1"/>
    <col min="15106" max="15106" width="74.7109375" customWidth="1"/>
    <col min="15107" max="15112" width="19.85546875" customWidth="1"/>
    <col min="15361" max="15361" width="7.85546875" customWidth="1"/>
    <col min="15362" max="15362" width="74.7109375" customWidth="1"/>
    <col min="15363" max="15368" width="19.85546875" customWidth="1"/>
    <col min="15617" max="15617" width="7.85546875" customWidth="1"/>
    <col min="15618" max="15618" width="74.7109375" customWidth="1"/>
    <col min="15619" max="15624" width="19.85546875" customWidth="1"/>
    <col min="15873" max="15873" width="7.85546875" customWidth="1"/>
    <col min="15874" max="15874" width="74.7109375" customWidth="1"/>
    <col min="15875" max="15880" width="19.85546875" customWidth="1"/>
    <col min="16129" max="16129" width="7.85546875" customWidth="1"/>
    <col min="16130" max="16130" width="74.7109375" customWidth="1"/>
    <col min="16131" max="16136" width="19.85546875" customWidth="1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0" s="3" customFormat="1" ht="16.5" customHeight="1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10" s="3" customFormat="1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</row>
    <row r="4" spans="1:10" s="3" customFormat="1" ht="16.5" customHeight="1" x14ac:dyDescent="0.25">
      <c r="A4" s="4" t="s">
        <v>3</v>
      </c>
      <c r="B4" s="4"/>
      <c r="C4" s="4"/>
      <c r="D4" s="4"/>
      <c r="E4" s="4"/>
      <c r="F4" s="4"/>
      <c r="G4" s="4"/>
      <c r="H4" s="4"/>
    </row>
    <row r="5" spans="1:10" s="3" customFormat="1" ht="16.5" customHeight="1" thickBot="1" x14ac:dyDescent="0.3">
      <c r="A5" s="5" t="s">
        <v>4</v>
      </c>
      <c r="B5" s="5"/>
      <c r="C5" s="5"/>
      <c r="D5" s="5"/>
      <c r="E5" s="5"/>
      <c r="F5" s="5"/>
      <c r="G5" s="5"/>
      <c r="H5" s="5"/>
    </row>
    <row r="6" spans="1:10" ht="21" customHeight="1" thickBot="1" x14ac:dyDescent="0.3">
      <c r="A6" s="6" t="s">
        <v>5</v>
      </c>
      <c r="B6" s="7"/>
      <c r="C6" s="8" t="s">
        <v>6</v>
      </c>
      <c r="D6" s="9"/>
      <c r="E6" s="9"/>
      <c r="F6" s="9"/>
      <c r="G6" s="10"/>
      <c r="H6" s="11" t="s">
        <v>7</v>
      </c>
    </row>
    <row r="7" spans="1:10" ht="36.75" customHeight="1" thickBot="1" x14ac:dyDescent="0.3">
      <c r="A7" s="12"/>
      <c r="B7" s="13"/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5"/>
    </row>
    <row r="8" spans="1:10" ht="20.25" customHeight="1" x14ac:dyDescent="0.25">
      <c r="A8" s="16" t="s">
        <v>13</v>
      </c>
      <c r="B8" s="17"/>
      <c r="C8" s="18">
        <f>SUM(C10,C18,C28,C38,C48,C58,C62,C71,C75)</f>
        <v>46348895</v>
      </c>
      <c r="D8" s="18">
        <f>SUM(D10,D18,D28,D38,D48,D58,D62,D71,D75)</f>
        <v>0</v>
      </c>
      <c r="E8" s="18">
        <f t="shared" ref="E8:H8" si="0">SUM(E10,E18,E28,E38,E48,E58,E62,E71,E75)</f>
        <v>46348895</v>
      </c>
      <c r="F8" s="18">
        <f t="shared" si="0"/>
        <v>7816931.4800000004</v>
      </c>
      <c r="G8" s="18">
        <f t="shared" si="0"/>
        <v>7816931.4800000004</v>
      </c>
      <c r="H8" s="18">
        <f t="shared" si="0"/>
        <v>38531963.519999996</v>
      </c>
      <c r="I8" s="19"/>
    </row>
    <row r="9" spans="1:10" ht="6.75" customHeight="1" x14ac:dyDescent="0.25">
      <c r="A9" s="20"/>
      <c r="B9" s="21"/>
      <c r="C9" s="22"/>
      <c r="D9" s="22"/>
      <c r="E9" s="22"/>
      <c r="F9" s="22"/>
      <c r="G9" s="22"/>
      <c r="H9" s="22"/>
      <c r="I9" s="19"/>
    </row>
    <row r="10" spans="1:10" ht="20.25" customHeight="1" x14ac:dyDescent="0.25">
      <c r="A10" s="23" t="s">
        <v>14</v>
      </c>
      <c r="B10" s="24"/>
      <c r="C10" s="25">
        <f>SUM(C11:C17)</f>
        <v>32313677</v>
      </c>
      <c r="D10" s="25">
        <f>SUM(D11:D17)</f>
        <v>0</v>
      </c>
      <c r="E10" s="25">
        <f t="shared" ref="E10:H10" si="1">SUM(E11:E17)</f>
        <v>32313677</v>
      </c>
      <c r="F10" s="25">
        <f t="shared" si="1"/>
        <v>6686535.3500000006</v>
      </c>
      <c r="G10" s="25">
        <f t="shared" si="1"/>
        <v>6686535.3500000006</v>
      </c>
      <c r="H10" s="25">
        <f t="shared" si="1"/>
        <v>25627141.649999999</v>
      </c>
      <c r="I10" s="26"/>
    </row>
    <row r="11" spans="1:10" x14ac:dyDescent="0.25">
      <c r="A11" s="27"/>
      <c r="B11" s="28" t="s">
        <v>15</v>
      </c>
      <c r="C11" s="29">
        <v>18501971</v>
      </c>
      <c r="D11" s="29">
        <v>53601.5</v>
      </c>
      <c r="E11" s="30">
        <v>18555572.5</v>
      </c>
      <c r="F11" s="29">
        <v>4779751.78</v>
      </c>
      <c r="G11" s="29">
        <v>4779751.78</v>
      </c>
      <c r="H11" s="30">
        <v>13775820.720000001</v>
      </c>
      <c r="I11" s="19"/>
      <c r="J11" s="19"/>
    </row>
    <row r="12" spans="1:10" x14ac:dyDescent="0.25">
      <c r="A12" s="27"/>
      <c r="B12" s="28" t="s">
        <v>16</v>
      </c>
      <c r="C12" s="29">
        <v>1502728</v>
      </c>
      <c r="D12" s="29">
        <v>0</v>
      </c>
      <c r="E12" s="30">
        <v>1502728</v>
      </c>
      <c r="F12" s="29">
        <v>331969.91999999998</v>
      </c>
      <c r="G12" s="29">
        <v>331969.91999999998</v>
      </c>
      <c r="H12" s="30">
        <v>1170758.08</v>
      </c>
      <c r="I12" s="19"/>
    </row>
    <row r="13" spans="1:10" x14ac:dyDescent="0.25">
      <c r="A13" s="27"/>
      <c r="B13" s="28" t="s">
        <v>17</v>
      </c>
      <c r="C13" s="29">
        <v>5391126</v>
      </c>
      <c r="D13" s="29">
        <v>7277.39</v>
      </c>
      <c r="E13" s="30">
        <v>5398403.3899999997</v>
      </c>
      <c r="F13" s="29">
        <v>411698.7</v>
      </c>
      <c r="G13" s="29">
        <v>411698.7</v>
      </c>
      <c r="H13" s="30">
        <v>4986704.6900000004</v>
      </c>
      <c r="I13" s="19"/>
    </row>
    <row r="14" spans="1:10" x14ac:dyDescent="0.25">
      <c r="A14" s="27"/>
      <c r="B14" s="28" t="s">
        <v>18</v>
      </c>
      <c r="C14" s="29">
        <v>3619572</v>
      </c>
      <c r="D14" s="29">
        <v>-42273.32</v>
      </c>
      <c r="E14" s="30">
        <v>3577298.68</v>
      </c>
      <c r="F14" s="29">
        <v>837684.12</v>
      </c>
      <c r="G14" s="29">
        <v>837684.12</v>
      </c>
      <c r="H14" s="30">
        <v>2739614.56</v>
      </c>
      <c r="I14" s="19"/>
    </row>
    <row r="15" spans="1:10" x14ac:dyDescent="0.25">
      <c r="A15" s="27"/>
      <c r="B15" s="28" t="s">
        <v>19</v>
      </c>
      <c r="C15" s="29">
        <v>1825213</v>
      </c>
      <c r="D15" s="29">
        <v>0</v>
      </c>
      <c r="E15" s="30">
        <v>1825213</v>
      </c>
      <c r="F15" s="29">
        <v>325430.83</v>
      </c>
      <c r="G15" s="29">
        <v>325430.83</v>
      </c>
      <c r="H15" s="30">
        <v>1499782.17</v>
      </c>
      <c r="I15" s="19"/>
    </row>
    <row r="16" spans="1:10" x14ac:dyDescent="0.25">
      <c r="A16" s="27"/>
      <c r="B16" s="28" t="s">
        <v>20</v>
      </c>
      <c r="C16" s="29">
        <v>1473067</v>
      </c>
      <c r="D16" s="29">
        <v>-18605.57</v>
      </c>
      <c r="E16" s="29">
        <v>1454461.43</v>
      </c>
      <c r="F16" s="29">
        <v>0</v>
      </c>
      <c r="G16" s="29">
        <v>0</v>
      </c>
      <c r="H16" s="30">
        <v>1454461.43</v>
      </c>
      <c r="I16" s="19"/>
    </row>
    <row r="17" spans="1:9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19"/>
    </row>
    <row r="18" spans="1:9" ht="20.25" customHeight="1" x14ac:dyDescent="0.25">
      <c r="A18" s="23" t="s">
        <v>22</v>
      </c>
      <c r="B18" s="24"/>
      <c r="C18" s="25">
        <f>SUM(C19:C27)</f>
        <v>1105477</v>
      </c>
      <c r="D18" s="25">
        <f t="shared" ref="D18:H18" si="2">SUM(D19:D27)</f>
        <v>0</v>
      </c>
      <c r="E18" s="25">
        <f t="shared" si="2"/>
        <v>1105477</v>
      </c>
      <c r="F18" s="25">
        <f t="shared" si="2"/>
        <v>29138.58</v>
      </c>
      <c r="G18" s="25">
        <f t="shared" si="2"/>
        <v>29138.58</v>
      </c>
      <c r="H18" s="25">
        <f t="shared" si="2"/>
        <v>1076338.4200000002</v>
      </c>
      <c r="I18" s="19"/>
    </row>
    <row r="19" spans="1:9" x14ac:dyDescent="0.25">
      <c r="A19" s="27"/>
      <c r="B19" s="28" t="s">
        <v>23</v>
      </c>
      <c r="C19" s="29">
        <v>152690</v>
      </c>
      <c r="D19" s="29">
        <v>0</v>
      </c>
      <c r="E19" s="30">
        <v>152690</v>
      </c>
      <c r="F19" s="29">
        <v>14311.42</v>
      </c>
      <c r="G19" s="29">
        <v>14311.42</v>
      </c>
      <c r="H19" s="30">
        <v>138378.57999999999</v>
      </c>
      <c r="I19" s="19"/>
    </row>
    <row r="20" spans="1:9" x14ac:dyDescent="0.25">
      <c r="A20" s="27"/>
      <c r="B20" s="28" t="s">
        <v>24</v>
      </c>
      <c r="C20" s="29">
        <v>49989</v>
      </c>
      <c r="D20" s="29">
        <v>0</v>
      </c>
      <c r="E20" s="30">
        <v>49989</v>
      </c>
      <c r="F20" s="29">
        <v>9981.33</v>
      </c>
      <c r="G20" s="29">
        <v>9981.33</v>
      </c>
      <c r="H20" s="30">
        <v>40007.67</v>
      </c>
      <c r="I20" s="19"/>
    </row>
    <row r="21" spans="1:9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19"/>
    </row>
    <row r="22" spans="1:9" x14ac:dyDescent="0.25">
      <c r="A22" s="27"/>
      <c r="B22" s="28" t="s">
        <v>26</v>
      </c>
      <c r="C22" s="29">
        <v>119795</v>
      </c>
      <c r="D22" s="29">
        <v>0</v>
      </c>
      <c r="E22" s="30">
        <v>119795</v>
      </c>
      <c r="F22" s="29">
        <v>768.43</v>
      </c>
      <c r="G22" s="29">
        <v>768.43</v>
      </c>
      <c r="H22" s="30">
        <v>119026.57</v>
      </c>
      <c r="I22" s="19"/>
    </row>
    <row r="23" spans="1:9" x14ac:dyDescent="0.25">
      <c r="A23" s="27"/>
      <c r="B23" s="28" t="s">
        <v>27</v>
      </c>
      <c r="C23" s="29">
        <v>239446</v>
      </c>
      <c r="D23" s="29">
        <v>0</v>
      </c>
      <c r="E23" s="30">
        <v>239446</v>
      </c>
      <c r="F23" s="29">
        <v>0</v>
      </c>
      <c r="G23" s="29">
        <v>0</v>
      </c>
      <c r="H23" s="30">
        <v>239446</v>
      </c>
      <c r="I23" s="19"/>
    </row>
    <row r="24" spans="1:9" x14ac:dyDescent="0.25">
      <c r="A24" s="27"/>
      <c r="B24" s="28" t="s">
        <v>28</v>
      </c>
      <c r="C24" s="29">
        <v>360000</v>
      </c>
      <c r="D24" s="29">
        <v>0</v>
      </c>
      <c r="E24" s="30">
        <v>360000</v>
      </c>
      <c r="F24" s="29">
        <v>0</v>
      </c>
      <c r="G24" s="29">
        <v>0</v>
      </c>
      <c r="H24" s="30">
        <v>360000</v>
      </c>
      <c r="I24" s="19"/>
    </row>
    <row r="25" spans="1:9" x14ac:dyDescent="0.25">
      <c r="A25" s="27"/>
      <c r="B25" s="28" t="s">
        <v>29</v>
      </c>
      <c r="C25" s="29">
        <v>77027</v>
      </c>
      <c r="D25" s="29">
        <v>0</v>
      </c>
      <c r="E25" s="30">
        <v>77027</v>
      </c>
      <c r="F25" s="29">
        <v>0</v>
      </c>
      <c r="G25" s="29">
        <v>0</v>
      </c>
      <c r="H25" s="30">
        <v>77027</v>
      </c>
      <c r="I25" s="19"/>
    </row>
    <row r="26" spans="1:9" x14ac:dyDescent="0.25">
      <c r="A26" s="27"/>
      <c r="B26" s="28" t="s">
        <v>30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19"/>
    </row>
    <row r="27" spans="1:9" x14ac:dyDescent="0.25">
      <c r="A27" s="27"/>
      <c r="B27" s="28" t="s">
        <v>31</v>
      </c>
      <c r="C27" s="29">
        <v>106530</v>
      </c>
      <c r="D27" s="29">
        <v>0</v>
      </c>
      <c r="E27" s="30">
        <v>106530</v>
      </c>
      <c r="F27" s="29">
        <v>4077.4</v>
      </c>
      <c r="G27" s="29">
        <v>4077.4</v>
      </c>
      <c r="H27" s="30">
        <v>102452.6</v>
      </c>
      <c r="I27" s="19"/>
    </row>
    <row r="28" spans="1:9" ht="20.25" customHeight="1" x14ac:dyDescent="0.25">
      <c r="A28" s="23" t="s">
        <v>32</v>
      </c>
      <c r="B28" s="24"/>
      <c r="C28" s="25">
        <f>SUM(C29:C37)</f>
        <v>10014402</v>
      </c>
      <c r="D28" s="25">
        <f t="shared" ref="D28:H28" si="3">SUM(D29:D37)</f>
        <v>0</v>
      </c>
      <c r="E28" s="25">
        <f t="shared" si="3"/>
        <v>10014402</v>
      </c>
      <c r="F28" s="25">
        <f t="shared" si="3"/>
        <v>1101257.55</v>
      </c>
      <c r="G28" s="25">
        <f t="shared" si="3"/>
        <v>1101257.55</v>
      </c>
      <c r="H28" s="25">
        <f t="shared" si="3"/>
        <v>8913144.4499999993</v>
      </c>
      <c r="I28" s="19"/>
    </row>
    <row r="29" spans="1:9" x14ac:dyDescent="0.25">
      <c r="A29" s="27"/>
      <c r="B29" s="28" t="s">
        <v>33</v>
      </c>
      <c r="C29" s="29">
        <v>1001105</v>
      </c>
      <c r="D29" s="29">
        <v>0</v>
      </c>
      <c r="E29" s="30">
        <v>1001105</v>
      </c>
      <c r="F29" s="29">
        <v>60900.98</v>
      </c>
      <c r="G29" s="29">
        <v>60900.98</v>
      </c>
      <c r="H29" s="30">
        <v>940204.02</v>
      </c>
      <c r="I29" s="19"/>
    </row>
    <row r="30" spans="1:9" x14ac:dyDescent="0.25">
      <c r="A30" s="27"/>
      <c r="B30" s="28" t="s">
        <v>34</v>
      </c>
      <c r="C30" s="29">
        <v>666870</v>
      </c>
      <c r="D30" s="29">
        <v>23200</v>
      </c>
      <c r="E30" s="30">
        <v>690070</v>
      </c>
      <c r="F30" s="29">
        <v>29875.73</v>
      </c>
      <c r="G30" s="29">
        <v>29875.73</v>
      </c>
      <c r="H30" s="30">
        <v>660194.27</v>
      </c>
      <c r="I30" s="19"/>
    </row>
    <row r="31" spans="1:9" x14ac:dyDescent="0.25">
      <c r="A31" s="27"/>
      <c r="B31" s="28" t="s">
        <v>35</v>
      </c>
      <c r="C31" s="29">
        <v>2776932</v>
      </c>
      <c r="D31" s="29">
        <v>105776.54</v>
      </c>
      <c r="E31" s="30">
        <v>2882708.54</v>
      </c>
      <c r="F31" s="29">
        <v>455252.53</v>
      </c>
      <c r="G31" s="29">
        <v>455252.53</v>
      </c>
      <c r="H31" s="30">
        <v>2427456.0099999998</v>
      </c>
      <c r="I31" s="19"/>
    </row>
    <row r="32" spans="1:9" x14ac:dyDescent="0.25">
      <c r="A32" s="27"/>
      <c r="B32" s="28" t="s">
        <v>36</v>
      </c>
      <c r="C32" s="29">
        <v>722613</v>
      </c>
      <c r="D32" s="29">
        <v>0</v>
      </c>
      <c r="E32" s="30">
        <v>722613</v>
      </c>
      <c r="F32" s="29">
        <v>251454.24</v>
      </c>
      <c r="G32" s="29">
        <v>251454.24</v>
      </c>
      <c r="H32" s="30">
        <v>471158.76</v>
      </c>
      <c r="I32" s="19"/>
    </row>
    <row r="33" spans="1:9" x14ac:dyDescent="0.25">
      <c r="A33" s="27"/>
      <c r="B33" s="28" t="s">
        <v>37</v>
      </c>
      <c r="C33" s="29">
        <v>2086786</v>
      </c>
      <c r="D33" s="29">
        <v>-87172.77</v>
      </c>
      <c r="E33" s="30">
        <v>1999613.23</v>
      </c>
      <c r="F33" s="29">
        <v>2424.3000000000002</v>
      </c>
      <c r="G33" s="29">
        <v>2424.3000000000002</v>
      </c>
      <c r="H33" s="30">
        <v>1997188.93</v>
      </c>
      <c r="I33" s="19"/>
    </row>
    <row r="34" spans="1:9" x14ac:dyDescent="0.25">
      <c r="A34" s="27"/>
      <c r="B34" s="28" t="s">
        <v>38</v>
      </c>
      <c r="C34" s="29">
        <v>122015</v>
      </c>
      <c r="D34" s="29">
        <v>0</v>
      </c>
      <c r="E34" s="30">
        <v>122015</v>
      </c>
      <c r="F34" s="29">
        <v>12558.92</v>
      </c>
      <c r="G34" s="29">
        <v>12558.92</v>
      </c>
      <c r="H34" s="30">
        <v>109456.08</v>
      </c>
      <c r="I34" s="19"/>
    </row>
    <row r="35" spans="1:9" x14ac:dyDescent="0.25">
      <c r="A35" s="27"/>
      <c r="B35" s="28" t="s">
        <v>39</v>
      </c>
      <c r="C35" s="29">
        <v>117251</v>
      </c>
      <c r="D35" s="29">
        <v>6574</v>
      </c>
      <c r="E35" s="30">
        <v>123825</v>
      </c>
      <c r="F35" s="29">
        <v>31141.599999999999</v>
      </c>
      <c r="G35" s="29">
        <v>31141.599999999999</v>
      </c>
      <c r="H35" s="30">
        <v>92683.4</v>
      </c>
      <c r="I35" s="19"/>
    </row>
    <row r="36" spans="1:9" x14ac:dyDescent="0.25">
      <c r="A36" s="27"/>
      <c r="B36" s="28" t="s">
        <v>40</v>
      </c>
      <c r="C36" s="29">
        <v>184558</v>
      </c>
      <c r="D36" s="29">
        <v>-29774</v>
      </c>
      <c r="E36" s="30">
        <v>154784</v>
      </c>
      <c r="F36" s="29">
        <v>11598.24</v>
      </c>
      <c r="G36" s="29">
        <v>11598.24</v>
      </c>
      <c r="H36" s="30">
        <v>143185.76</v>
      </c>
      <c r="I36" s="19"/>
    </row>
    <row r="37" spans="1:9" x14ac:dyDescent="0.25">
      <c r="A37" s="27"/>
      <c r="B37" s="28" t="s">
        <v>41</v>
      </c>
      <c r="C37" s="29">
        <v>2336272</v>
      </c>
      <c r="D37" s="29">
        <v>-18603.77</v>
      </c>
      <c r="E37" s="30">
        <v>2317668.23</v>
      </c>
      <c r="F37" s="29">
        <v>246051.01</v>
      </c>
      <c r="G37" s="29">
        <v>246051.01</v>
      </c>
      <c r="H37" s="30">
        <v>2071617.22</v>
      </c>
      <c r="I37" s="19"/>
    </row>
    <row r="38" spans="1:9" ht="20.25" customHeight="1" x14ac:dyDescent="0.25">
      <c r="A38" s="23" t="s">
        <v>42</v>
      </c>
      <c r="B38" s="24"/>
      <c r="C38" s="25">
        <f>SUM(C39:C47)</f>
        <v>28000</v>
      </c>
      <c r="D38" s="25">
        <f t="shared" ref="D38:H38" si="4">SUM(D39:D47)</f>
        <v>0</v>
      </c>
      <c r="E38" s="25">
        <f t="shared" si="4"/>
        <v>28000</v>
      </c>
      <c r="F38" s="25">
        <f t="shared" si="4"/>
        <v>0</v>
      </c>
      <c r="G38" s="25">
        <f t="shared" si="4"/>
        <v>0</v>
      </c>
      <c r="H38" s="25">
        <f t="shared" si="4"/>
        <v>28000</v>
      </c>
      <c r="I38" s="19"/>
    </row>
    <row r="39" spans="1:9" x14ac:dyDescent="0.25">
      <c r="A39" s="27"/>
      <c r="B39" s="28" t="s">
        <v>43</v>
      </c>
      <c r="C39" s="29">
        <v>0</v>
      </c>
      <c r="D39" s="29">
        <v>0</v>
      </c>
      <c r="E39" s="30">
        <f>SUM(C39:D39)</f>
        <v>0</v>
      </c>
      <c r="F39" s="29">
        <v>0</v>
      </c>
      <c r="G39" s="29">
        <v>0</v>
      </c>
      <c r="H39" s="30">
        <f t="shared" ref="H39:H77" si="5">IF(C39&gt;=0,IF(OR(B39="",F39="",G39=""),"",IF(OR(E39&lt;F39,G39&gt;F39),"Error",E39-F39)),0)</f>
        <v>0</v>
      </c>
      <c r="I39" s="19"/>
    </row>
    <row r="40" spans="1:9" x14ac:dyDescent="0.25">
      <c r="A40" s="27"/>
      <c r="B40" s="28" t="s">
        <v>44</v>
      </c>
      <c r="C40" s="29">
        <v>0</v>
      </c>
      <c r="D40" s="29">
        <v>0</v>
      </c>
      <c r="E40" s="30">
        <f t="shared" ref="E40:E47" si="6">SUM(C40:D40)</f>
        <v>0</v>
      </c>
      <c r="F40" s="29">
        <v>0</v>
      </c>
      <c r="G40" s="29">
        <v>0</v>
      </c>
      <c r="H40" s="30">
        <f t="shared" si="5"/>
        <v>0</v>
      </c>
      <c r="I40" s="19"/>
    </row>
    <row r="41" spans="1:9" x14ac:dyDescent="0.25">
      <c r="A41" s="27"/>
      <c r="B41" s="28" t="s">
        <v>45</v>
      </c>
      <c r="C41" s="29">
        <v>28000</v>
      </c>
      <c r="D41" s="29">
        <v>0</v>
      </c>
      <c r="E41" s="30">
        <v>28000</v>
      </c>
      <c r="F41" s="29">
        <v>0</v>
      </c>
      <c r="G41" s="29">
        <v>0</v>
      </c>
      <c r="H41" s="30">
        <v>28000</v>
      </c>
      <c r="I41" s="19"/>
    </row>
    <row r="42" spans="1:9" x14ac:dyDescent="0.25">
      <c r="A42" s="27"/>
      <c r="B42" s="28" t="s">
        <v>46</v>
      </c>
      <c r="C42" s="29">
        <v>0</v>
      </c>
      <c r="D42" s="29">
        <v>0</v>
      </c>
      <c r="E42" s="30">
        <v>0</v>
      </c>
      <c r="F42" s="29">
        <v>0</v>
      </c>
      <c r="G42" s="29">
        <v>0</v>
      </c>
      <c r="H42" s="30">
        <f t="shared" si="5"/>
        <v>0</v>
      </c>
      <c r="I42" s="19"/>
    </row>
    <row r="43" spans="1:9" x14ac:dyDescent="0.25">
      <c r="A43" s="27"/>
      <c r="B43" s="28" t="s">
        <v>47</v>
      </c>
      <c r="C43" s="29">
        <v>0</v>
      </c>
      <c r="D43" s="29">
        <v>0</v>
      </c>
      <c r="E43" s="30">
        <f t="shared" si="6"/>
        <v>0</v>
      </c>
      <c r="F43" s="29">
        <v>0</v>
      </c>
      <c r="G43" s="29">
        <v>0</v>
      </c>
      <c r="H43" s="30">
        <f t="shared" si="5"/>
        <v>0</v>
      </c>
      <c r="I43" s="19"/>
    </row>
    <row r="44" spans="1:9" x14ac:dyDescent="0.25">
      <c r="A44" s="27"/>
      <c r="B44" s="28" t="s">
        <v>48</v>
      </c>
      <c r="C44" s="29">
        <v>0</v>
      </c>
      <c r="D44" s="29">
        <v>0</v>
      </c>
      <c r="E44" s="30">
        <f t="shared" si="6"/>
        <v>0</v>
      </c>
      <c r="F44" s="29">
        <v>0</v>
      </c>
      <c r="G44" s="29">
        <v>0</v>
      </c>
      <c r="H44" s="30">
        <f t="shared" si="5"/>
        <v>0</v>
      </c>
      <c r="I44" s="19"/>
    </row>
    <row r="45" spans="1:9" x14ac:dyDescent="0.25">
      <c r="A45" s="27"/>
      <c r="B45" s="28" t="s">
        <v>49</v>
      </c>
      <c r="C45" s="29">
        <v>0</v>
      </c>
      <c r="D45" s="29">
        <v>0</v>
      </c>
      <c r="E45" s="30">
        <f t="shared" si="6"/>
        <v>0</v>
      </c>
      <c r="F45" s="29">
        <v>0</v>
      </c>
      <c r="G45" s="29">
        <v>0</v>
      </c>
      <c r="H45" s="30">
        <f t="shared" si="5"/>
        <v>0</v>
      </c>
      <c r="I45" s="19"/>
    </row>
    <row r="46" spans="1:9" x14ac:dyDescent="0.25">
      <c r="A46" s="27"/>
      <c r="B46" s="28" t="s">
        <v>50</v>
      </c>
      <c r="C46" s="29">
        <v>0</v>
      </c>
      <c r="D46" s="29">
        <v>0</v>
      </c>
      <c r="E46" s="30">
        <f t="shared" si="6"/>
        <v>0</v>
      </c>
      <c r="F46" s="29">
        <v>0</v>
      </c>
      <c r="G46" s="29">
        <v>0</v>
      </c>
      <c r="H46" s="30">
        <f t="shared" si="5"/>
        <v>0</v>
      </c>
      <c r="I46" s="19"/>
    </row>
    <row r="47" spans="1:9" x14ac:dyDescent="0.25">
      <c r="A47" s="27"/>
      <c r="B47" s="28" t="s">
        <v>51</v>
      </c>
      <c r="C47" s="29">
        <v>0</v>
      </c>
      <c r="D47" s="29">
        <v>0</v>
      </c>
      <c r="E47" s="30">
        <f t="shared" si="6"/>
        <v>0</v>
      </c>
      <c r="F47" s="29">
        <v>0</v>
      </c>
      <c r="G47" s="29">
        <v>0</v>
      </c>
      <c r="H47" s="30">
        <f t="shared" si="5"/>
        <v>0</v>
      </c>
      <c r="I47" s="19"/>
    </row>
    <row r="48" spans="1:9" ht="20.25" customHeight="1" x14ac:dyDescent="0.25">
      <c r="A48" s="23" t="s">
        <v>52</v>
      </c>
      <c r="B48" s="24"/>
      <c r="C48" s="31">
        <f>SUM(C49:C57)</f>
        <v>0</v>
      </c>
      <c r="D48" s="31">
        <f t="shared" ref="D48:H48" si="7">SUM(D49:D57)</f>
        <v>0</v>
      </c>
      <c r="E48" s="31">
        <f t="shared" si="7"/>
        <v>0</v>
      </c>
      <c r="F48" s="31">
        <f t="shared" si="7"/>
        <v>0</v>
      </c>
      <c r="G48" s="31">
        <f t="shared" si="7"/>
        <v>0</v>
      </c>
      <c r="H48" s="31">
        <f t="shared" si="7"/>
        <v>0</v>
      </c>
      <c r="I48" s="19"/>
    </row>
    <row r="49" spans="1:9" x14ac:dyDescent="0.25">
      <c r="A49" s="27"/>
      <c r="B49" s="28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19"/>
    </row>
    <row r="50" spans="1:9" x14ac:dyDescent="0.25">
      <c r="A50" s="27"/>
      <c r="B50" s="28" t="s">
        <v>54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19"/>
    </row>
    <row r="51" spans="1:9" x14ac:dyDescent="0.25">
      <c r="A51" s="27"/>
      <c r="B51" s="28" t="s">
        <v>55</v>
      </c>
      <c r="C51" s="29">
        <v>0</v>
      </c>
      <c r="D51" s="29">
        <v>0</v>
      </c>
      <c r="E51" s="30">
        <f t="shared" ref="E51:E56" si="8">SUM(C51,D51)</f>
        <v>0</v>
      </c>
      <c r="F51" s="29">
        <v>0</v>
      </c>
      <c r="G51" s="29">
        <v>0</v>
      </c>
      <c r="H51" s="30">
        <f t="shared" si="5"/>
        <v>0</v>
      </c>
      <c r="I51" s="19"/>
    </row>
    <row r="52" spans="1:9" x14ac:dyDescent="0.25">
      <c r="A52" s="27"/>
      <c r="B52" s="28" t="s">
        <v>56</v>
      </c>
      <c r="C52" s="29">
        <v>0</v>
      </c>
      <c r="D52" s="29">
        <v>0</v>
      </c>
      <c r="E52" s="30">
        <f t="shared" si="8"/>
        <v>0</v>
      </c>
      <c r="F52" s="29">
        <v>0</v>
      </c>
      <c r="G52" s="29">
        <v>0</v>
      </c>
      <c r="H52" s="30">
        <f t="shared" si="5"/>
        <v>0</v>
      </c>
      <c r="I52" s="19"/>
    </row>
    <row r="53" spans="1:9" x14ac:dyDescent="0.25">
      <c r="A53" s="27"/>
      <c r="B53" s="28" t="s">
        <v>57</v>
      </c>
      <c r="C53" s="29">
        <v>0</v>
      </c>
      <c r="D53" s="29">
        <v>0</v>
      </c>
      <c r="E53" s="30">
        <f t="shared" si="8"/>
        <v>0</v>
      </c>
      <c r="F53" s="29">
        <v>0</v>
      </c>
      <c r="G53" s="29">
        <v>0</v>
      </c>
      <c r="H53" s="30">
        <f t="shared" si="5"/>
        <v>0</v>
      </c>
      <c r="I53" s="19"/>
    </row>
    <row r="54" spans="1:9" x14ac:dyDescent="0.25">
      <c r="A54" s="27"/>
      <c r="B54" s="28" t="s">
        <v>58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19"/>
    </row>
    <row r="55" spans="1:9" x14ac:dyDescent="0.25">
      <c r="A55" s="27"/>
      <c r="B55" s="28" t="s">
        <v>59</v>
      </c>
      <c r="C55" s="29">
        <v>0</v>
      </c>
      <c r="D55" s="29">
        <v>0</v>
      </c>
      <c r="E55" s="30">
        <f t="shared" si="8"/>
        <v>0</v>
      </c>
      <c r="F55" s="29">
        <v>0</v>
      </c>
      <c r="G55" s="29">
        <v>0</v>
      </c>
      <c r="H55" s="30">
        <f t="shared" si="5"/>
        <v>0</v>
      </c>
      <c r="I55" s="19"/>
    </row>
    <row r="56" spans="1:9" x14ac:dyDescent="0.25">
      <c r="A56" s="27"/>
      <c r="B56" s="28" t="s">
        <v>60</v>
      </c>
      <c r="C56" s="29">
        <v>0</v>
      </c>
      <c r="D56" s="29">
        <v>0</v>
      </c>
      <c r="E56" s="30">
        <f t="shared" si="8"/>
        <v>0</v>
      </c>
      <c r="F56" s="29">
        <v>0</v>
      </c>
      <c r="G56" s="29">
        <v>0</v>
      </c>
      <c r="H56" s="30">
        <f t="shared" si="5"/>
        <v>0</v>
      </c>
      <c r="I56" s="19"/>
    </row>
    <row r="57" spans="1:9" x14ac:dyDescent="0.25">
      <c r="A57" s="27"/>
      <c r="B57" s="28" t="s">
        <v>61</v>
      </c>
      <c r="C57" s="29">
        <v>0</v>
      </c>
      <c r="D57" s="29">
        <v>0</v>
      </c>
      <c r="E57" s="30">
        <v>0</v>
      </c>
      <c r="F57" s="29">
        <v>0</v>
      </c>
      <c r="G57" s="29">
        <v>0</v>
      </c>
      <c r="H57" s="30">
        <v>0</v>
      </c>
      <c r="I57" s="19"/>
    </row>
    <row r="58" spans="1:9" ht="20.25" customHeight="1" x14ac:dyDescent="0.25">
      <c r="A58" s="23" t="s">
        <v>62</v>
      </c>
      <c r="B58" s="24"/>
      <c r="C58" s="31">
        <f>SUM(C59:C61)</f>
        <v>0</v>
      </c>
      <c r="D58" s="31">
        <f t="shared" ref="D58:H58" si="9">SUM(D59:D61)</f>
        <v>0</v>
      </c>
      <c r="E58" s="31">
        <f t="shared" si="9"/>
        <v>0</v>
      </c>
      <c r="F58" s="31">
        <f t="shared" si="9"/>
        <v>0</v>
      </c>
      <c r="G58" s="31">
        <f t="shared" si="9"/>
        <v>0</v>
      </c>
      <c r="H58" s="31">
        <f t="shared" si="9"/>
        <v>0</v>
      </c>
      <c r="I58" s="19"/>
    </row>
    <row r="59" spans="1:9" x14ac:dyDescent="0.25">
      <c r="A59" s="27"/>
      <c r="B59" s="28" t="s">
        <v>63</v>
      </c>
      <c r="C59" s="29">
        <v>0</v>
      </c>
      <c r="D59" s="29">
        <v>0</v>
      </c>
      <c r="E59" s="32">
        <f>SUM(C59,D59)</f>
        <v>0</v>
      </c>
      <c r="F59" s="29">
        <v>0</v>
      </c>
      <c r="G59" s="29">
        <v>0</v>
      </c>
      <c r="H59" s="32">
        <f t="shared" si="5"/>
        <v>0</v>
      </c>
      <c r="I59" s="19"/>
    </row>
    <row r="60" spans="1:9" x14ac:dyDescent="0.25">
      <c r="A60" s="27"/>
      <c r="B60" s="28" t="s">
        <v>64</v>
      </c>
      <c r="C60" s="29">
        <v>0</v>
      </c>
      <c r="D60" s="29">
        <v>0</v>
      </c>
      <c r="E60" s="30">
        <f>SUM(C60,D60)</f>
        <v>0</v>
      </c>
      <c r="F60" s="29">
        <v>0</v>
      </c>
      <c r="G60" s="29">
        <v>0</v>
      </c>
      <c r="H60" s="32">
        <f t="shared" si="5"/>
        <v>0</v>
      </c>
      <c r="I60" s="19"/>
    </row>
    <row r="61" spans="1:9" x14ac:dyDescent="0.25">
      <c r="A61" s="27"/>
      <c r="B61" s="28" t="s">
        <v>65</v>
      </c>
      <c r="C61" s="29">
        <v>0</v>
      </c>
      <c r="D61" s="29">
        <v>0</v>
      </c>
      <c r="E61" s="30">
        <f>SUM(C61,D61)</f>
        <v>0</v>
      </c>
      <c r="F61" s="29">
        <v>0</v>
      </c>
      <c r="G61" s="29">
        <v>0</v>
      </c>
      <c r="H61" s="32">
        <f t="shared" si="5"/>
        <v>0</v>
      </c>
      <c r="I61" s="19"/>
    </row>
    <row r="62" spans="1:9" ht="20.25" customHeight="1" x14ac:dyDescent="0.25">
      <c r="A62" s="23" t="s">
        <v>66</v>
      </c>
      <c r="B62" s="24"/>
      <c r="C62" s="31">
        <f>SUM(C63:C70)</f>
        <v>2887339</v>
      </c>
      <c r="D62" s="31">
        <f t="shared" ref="D62:H62" si="10">SUM(D63:D70)</f>
        <v>0</v>
      </c>
      <c r="E62" s="31">
        <f t="shared" si="10"/>
        <v>2887339</v>
      </c>
      <c r="F62" s="31">
        <f t="shared" si="10"/>
        <v>0</v>
      </c>
      <c r="G62" s="31">
        <f t="shared" si="10"/>
        <v>0</v>
      </c>
      <c r="H62" s="31">
        <f t="shared" si="10"/>
        <v>2887339</v>
      </c>
      <c r="I62" s="19"/>
    </row>
    <row r="63" spans="1:9" x14ac:dyDescent="0.25">
      <c r="A63" s="27"/>
      <c r="B63" s="28" t="s">
        <v>67</v>
      </c>
      <c r="C63" s="29">
        <v>0</v>
      </c>
      <c r="D63" s="29">
        <v>0</v>
      </c>
      <c r="E63" s="30">
        <f t="shared" ref="E63:E74" si="11">SUM(C63,D63)</f>
        <v>0</v>
      </c>
      <c r="F63" s="29">
        <v>0</v>
      </c>
      <c r="G63" s="29">
        <v>0</v>
      </c>
      <c r="H63" s="30">
        <f t="shared" si="5"/>
        <v>0</v>
      </c>
      <c r="I63" s="19"/>
    </row>
    <row r="64" spans="1:9" x14ac:dyDescent="0.25">
      <c r="A64" s="27"/>
      <c r="B64" s="28" t="s">
        <v>68</v>
      </c>
      <c r="C64" s="29">
        <v>0</v>
      </c>
      <c r="D64" s="29">
        <v>0</v>
      </c>
      <c r="E64" s="30">
        <f t="shared" si="11"/>
        <v>0</v>
      </c>
      <c r="F64" s="29">
        <v>0</v>
      </c>
      <c r="G64" s="29">
        <v>0</v>
      </c>
      <c r="H64" s="30">
        <f t="shared" si="5"/>
        <v>0</v>
      </c>
      <c r="I64" s="19"/>
    </row>
    <row r="65" spans="1:9" x14ac:dyDescent="0.25">
      <c r="A65" s="27"/>
      <c r="B65" s="28" t="s">
        <v>69</v>
      </c>
      <c r="C65" s="29">
        <v>0</v>
      </c>
      <c r="D65" s="29">
        <v>0</v>
      </c>
      <c r="E65" s="30">
        <f t="shared" si="11"/>
        <v>0</v>
      </c>
      <c r="F65" s="29">
        <v>0</v>
      </c>
      <c r="G65" s="29">
        <v>0</v>
      </c>
      <c r="H65" s="30">
        <f t="shared" si="5"/>
        <v>0</v>
      </c>
      <c r="I65" s="19"/>
    </row>
    <row r="66" spans="1:9" x14ac:dyDescent="0.25">
      <c r="A66" s="27"/>
      <c r="B66" s="28" t="s">
        <v>70</v>
      </c>
      <c r="C66" s="29">
        <v>0</v>
      </c>
      <c r="D66" s="29">
        <v>0</v>
      </c>
      <c r="E66" s="30">
        <f t="shared" si="11"/>
        <v>0</v>
      </c>
      <c r="F66" s="29">
        <v>0</v>
      </c>
      <c r="G66" s="29">
        <v>0</v>
      </c>
      <c r="H66" s="30">
        <f t="shared" si="5"/>
        <v>0</v>
      </c>
      <c r="I66" s="19"/>
    </row>
    <row r="67" spans="1:9" ht="21.75" customHeight="1" x14ac:dyDescent="0.25">
      <c r="A67" s="27"/>
      <c r="B67" s="33" t="s">
        <v>71</v>
      </c>
      <c r="C67" s="29">
        <v>0</v>
      </c>
      <c r="D67" s="29">
        <v>0</v>
      </c>
      <c r="E67" s="30">
        <f t="shared" si="11"/>
        <v>0</v>
      </c>
      <c r="F67" s="29">
        <v>0</v>
      </c>
      <c r="G67" s="29">
        <v>0</v>
      </c>
      <c r="H67" s="30">
        <f t="shared" si="5"/>
        <v>0</v>
      </c>
      <c r="I67" s="19"/>
    </row>
    <row r="68" spans="1:9" ht="14.25" customHeight="1" x14ac:dyDescent="0.25">
      <c r="A68" s="27"/>
      <c r="B68" s="33" t="s">
        <v>72</v>
      </c>
      <c r="C68" s="29">
        <v>0</v>
      </c>
      <c r="D68" s="29">
        <v>0</v>
      </c>
      <c r="E68" s="30">
        <f>SUM(C68,D68)</f>
        <v>0</v>
      </c>
      <c r="F68" s="29">
        <v>0</v>
      </c>
      <c r="G68" s="29">
        <v>0</v>
      </c>
      <c r="H68" s="30">
        <f>IF(C68&gt;=0,IF(OR(B68="",F68="",G68=""),"",IF(OR(E68&lt;F68,G68&gt;F68),"Error",E68-F68)),0)</f>
        <v>0</v>
      </c>
      <c r="I68" s="19"/>
    </row>
    <row r="69" spans="1:9" x14ac:dyDescent="0.25">
      <c r="A69" s="27"/>
      <c r="B69" s="28" t="s">
        <v>73</v>
      </c>
      <c r="C69" s="29">
        <v>0</v>
      </c>
      <c r="D69" s="29">
        <v>0</v>
      </c>
      <c r="E69" s="30">
        <f t="shared" si="11"/>
        <v>0</v>
      </c>
      <c r="F69" s="29">
        <v>0</v>
      </c>
      <c r="G69" s="29">
        <v>0</v>
      </c>
      <c r="H69" s="30">
        <f t="shared" si="5"/>
        <v>0</v>
      </c>
      <c r="I69" s="19"/>
    </row>
    <row r="70" spans="1:9" x14ac:dyDescent="0.25">
      <c r="A70" s="27"/>
      <c r="B70" s="28" t="s">
        <v>74</v>
      </c>
      <c r="C70" s="29">
        <v>2887339</v>
      </c>
      <c r="D70" s="29">
        <v>0</v>
      </c>
      <c r="E70" s="30">
        <v>2887339</v>
      </c>
      <c r="F70" s="29">
        <v>0</v>
      </c>
      <c r="G70" s="29">
        <v>0</v>
      </c>
      <c r="H70" s="30">
        <v>2887339</v>
      </c>
      <c r="I70" s="19"/>
    </row>
    <row r="71" spans="1:9" ht="20.25" customHeight="1" x14ac:dyDescent="0.25">
      <c r="A71" s="23" t="s">
        <v>75</v>
      </c>
      <c r="B71" s="24"/>
      <c r="C71" s="31">
        <f>SUM(C72:C74)</f>
        <v>0</v>
      </c>
      <c r="D71" s="31">
        <f t="shared" ref="D71:H71" si="12">SUM(D72:D74)</f>
        <v>0</v>
      </c>
      <c r="E71" s="31">
        <f t="shared" si="12"/>
        <v>0</v>
      </c>
      <c r="F71" s="31">
        <f t="shared" si="12"/>
        <v>0</v>
      </c>
      <c r="G71" s="31">
        <f t="shared" si="12"/>
        <v>0</v>
      </c>
      <c r="H71" s="31">
        <f t="shared" si="12"/>
        <v>0</v>
      </c>
      <c r="I71" s="19"/>
    </row>
    <row r="72" spans="1:9" x14ac:dyDescent="0.25">
      <c r="A72" s="27"/>
      <c r="B72" s="28" t="s">
        <v>76</v>
      </c>
      <c r="C72" s="29">
        <v>0</v>
      </c>
      <c r="D72" s="29">
        <v>0</v>
      </c>
      <c r="E72" s="30">
        <f t="shared" si="11"/>
        <v>0</v>
      </c>
      <c r="F72" s="29">
        <v>0</v>
      </c>
      <c r="G72" s="29">
        <v>0</v>
      </c>
      <c r="H72" s="30">
        <f t="shared" si="5"/>
        <v>0</v>
      </c>
      <c r="I72" s="19"/>
    </row>
    <row r="73" spans="1:9" x14ac:dyDescent="0.25">
      <c r="A73" s="27"/>
      <c r="B73" s="28" t="s">
        <v>77</v>
      </c>
      <c r="C73" s="29">
        <v>0</v>
      </c>
      <c r="D73" s="29">
        <v>0</v>
      </c>
      <c r="E73" s="30">
        <f t="shared" si="11"/>
        <v>0</v>
      </c>
      <c r="F73" s="29">
        <v>0</v>
      </c>
      <c r="G73" s="29">
        <v>0</v>
      </c>
      <c r="H73" s="30">
        <f t="shared" si="5"/>
        <v>0</v>
      </c>
      <c r="I73" s="19"/>
    </row>
    <row r="74" spans="1:9" x14ac:dyDescent="0.25">
      <c r="A74" s="27"/>
      <c r="B74" s="28" t="s">
        <v>78</v>
      </c>
      <c r="C74" s="29">
        <v>0</v>
      </c>
      <c r="D74" s="29">
        <v>0</v>
      </c>
      <c r="E74" s="30">
        <f t="shared" si="11"/>
        <v>0</v>
      </c>
      <c r="F74" s="29">
        <v>0</v>
      </c>
      <c r="G74" s="29">
        <v>0</v>
      </c>
      <c r="H74" s="30">
        <f t="shared" si="5"/>
        <v>0</v>
      </c>
      <c r="I74" s="19"/>
    </row>
    <row r="75" spans="1:9" ht="20.25" customHeight="1" x14ac:dyDescent="0.25">
      <c r="A75" s="23" t="s">
        <v>79</v>
      </c>
      <c r="B75" s="24"/>
      <c r="C75" s="31">
        <f>SUM(C76:C82)</f>
        <v>0</v>
      </c>
      <c r="D75" s="31">
        <f t="shared" ref="D75:H75" si="13">SUM(D76:D82)</f>
        <v>0</v>
      </c>
      <c r="E75" s="31">
        <f t="shared" si="13"/>
        <v>0</v>
      </c>
      <c r="F75" s="31">
        <f t="shared" si="13"/>
        <v>0</v>
      </c>
      <c r="G75" s="31">
        <f t="shared" si="13"/>
        <v>0</v>
      </c>
      <c r="H75" s="31">
        <f t="shared" si="13"/>
        <v>0</v>
      </c>
      <c r="I75" s="19"/>
    </row>
    <row r="76" spans="1:9" x14ac:dyDescent="0.25">
      <c r="A76" s="27"/>
      <c r="B76" s="28" t="s">
        <v>80</v>
      </c>
      <c r="C76" s="29">
        <v>0</v>
      </c>
      <c r="D76" s="29">
        <v>0</v>
      </c>
      <c r="E76" s="30">
        <f t="shared" ref="E76:E82" si="14">SUM(C76,D76)</f>
        <v>0</v>
      </c>
      <c r="F76" s="29">
        <v>0</v>
      </c>
      <c r="G76" s="29">
        <v>0</v>
      </c>
      <c r="H76" s="30">
        <f t="shared" si="5"/>
        <v>0</v>
      </c>
      <c r="I76" s="19"/>
    </row>
    <row r="77" spans="1:9" x14ac:dyDescent="0.25">
      <c r="A77" s="27"/>
      <c r="B77" s="28" t="s">
        <v>81</v>
      </c>
      <c r="C77" s="29">
        <v>0</v>
      </c>
      <c r="D77" s="29">
        <v>0</v>
      </c>
      <c r="E77" s="30">
        <f t="shared" si="14"/>
        <v>0</v>
      </c>
      <c r="F77" s="29">
        <v>0</v>
      </c>
      <c r="G77" s="29">
        <v>0</v>
      </c>
      <c r="H77" s="30">
        <f t="shared" si="5"/>
        <v>0</v>
      </c>
      <c r="I77" s="19"/>
    </row>
    <row r="78" spans="1:9" x14ac:dyDescent="0.25">
      <c r="A78" s="27"/>
      <c r="B78" s="28" t="s">
        <v>82</v>
      </c>
      <c r="C78" s="29">
        <v>0</v>
      </c>
      <c r="D78" s="29">
        <v>0</v>
      </c>
      <c r="E78" s="30">
        <f t="shared" si="14"/>
        <v>0</v>
      </c>
      <c r="F78" s="29">
        <v>0</v>
      </c>
      <c r="G78" s="29">
        <v>0</v>
      </c>
      <c r="H78" s="30">
        <f>IF(C78&gt;=0,IF(OR(B78="",F78="",G78=""),"",IF(OR(E78&lt;F78,G78&gt;F78),"Error",E78-F78)),0)</f>
        <v>0</v>
      </c>
      <c r="I78" s="19"/>
    </row>
    <row r="79" spans="1:9" x14ac:dyDescent="0.25">
      <c r="A79" s="27"/>
      <c r="B79" s="28" t="s">
        <v>83</v>
      </c>
      <c r="C79" s="29">
        <v>0</v>
      </c>
      <c r="D79" s="29">
        <v>0</v>
      </c>
      <c r="E79" s="30">
        <f t="shared" si="14"/>
        <v>0</v>
      </c>
      <c r="F79" s="29">
        <v>0</v>
      </c>
      <c r="G79" s="29">
        <v>0</v>
      </c>
      <c r="H79" s="30">
        <f>IF(C79&gt;=0,IF(OR(B79="",F79="",G79=""),"",IF(OR(E79&lt;F79,G79&gt;F79),"Error",E79-F79)),0)</f>
        <v>0</v>
      </c>
      <c r="I79" s="19"/>
    </row>
    <row r="80" spans="1:9" x14ac:dyDescent="0.25">
      <c r="A80" s="27"/>
      <c r="B80" s="28" t="s">
        <v>84</v>
      </c>
      <c r="C80" s="29">
        <v>0</v>
      </c>
      <c r="D80" s="29">
        <v>0</v>
      </c>
      <c r="E80" s="30">
        <f t="shared" si="14"/>
        <v>0</v>
      </c>
      <c r="F80" s="29">
        <v>0</v>
      </c>
      <c r="G80" s="29">
        <v>0</v>
      </c>
      <c r="H80" s="30">
        <f>IF(C80&gt;=0,IF(OR(B80="",F80="",G80=""),"",IF(OR(E80&lt;F80,G80&gt;F80),"Error",E80-F80)),0)</f>
        <v>0</v>
      </c>
      <c r="I80" s="19"/>
    </row>
    <row r="81" spans="1:10" x14ac:dyDescent="0.25">
      <c r="A81" s="27"/>
      <c r="B81" s="28" t="s">
        <v>85</v>
      </c>
      <c r="C81" s="29">
        <v>0</v>
      </c>
      <c r="D81" s="29">
        <v>0</v>
      </c>
      <c r="E81" s="30">
        <f t="shared" si="14"/>
        <v>0</v>
      </c>
      <c r="F81" s="29">
        <v>0</v>
      </c>
      <c r="G81" s="29">
        <v>0</v>
      </c>
      <c r="H81" s="30">
        <f>IF(C81&gt;=0,IF(OR(B81="",F81="",G81=""),"",IF(OR(E81&lt;F81,G81&gt;F81),"Error",E81-F81)),0)</f>
        <v>0</v>
      </c>
      <c r="I81" s="19"/>
    </row>
    <row r="82" spans="1:10" x14ac:dyDescent="0.25">
      <c r="A82" s="27"/>
      <c r="B82" s="28" t="s">
        <v>86</v>
      </c>
      <c r="C82" s="29">
        <v>0</v>
      </c>
      <c r="D82" s="29">
        <v>0</v>
      </c>
      <c r="E82" s="30">
        <f t="shared" si="14"/>
        <v>0</v>
      </c>
      <c r="F82" s="29">
        <v>0</v>
      </c>
      <c r="G82" s="29">
        <v>0</v>
      </c>
      <c r="H82" s="30">
        <f>IF(C82&gt;=0,IF(OR(B82="",F82="",G82=""),"",IF(OR(E82&lt;F82,G82&gt;F82),"Error",E82-F82)),0)</f>
        <v>0</v>
      </c>
      <c r="I82" s="19"/>
    </row>
    <row r="83" spans="1:10" ht="16.5" customHeight="1" x14ac:dyDescent="0.25">
      <c r="A83" s="34"/>
      <c r="B83" s="35"/>
      <c r="C83" s="22"/>
      <c r="D83" s="22"/>
      <c r="E83" s="30"/>
      <c r="F83" s="22"/>
      <c r="G83" s="22"/>
      <c r="H83" s="22"/>
      <c r="I83" s="19"/>
    </row>
    <row r="84" spans="1:10" ht="20.25" customHeight="1" x14ac:dyDescent="0.25">
      <c r="A84" s="23" t="s">
        <v>87</v>
      </c>
      <c r="B84" s="24"/>
      <c r="C84" s="31">
        <f t="shared" ref="C84:H84" si="15">SUM(C86,C94,C104,C114,C124,C134,C138,C147,C151)</f>
        <v>28811778</v>
      </c>
      <c r="D84" s="31">
        <f t="shared" si="15"/>
        <v>-3.637978807091713E-12</v>
      </c>
      <c r="E84" s="31">
        <f t="shared" si="15"/>
        <v>28811778</v>
      </c>
      <c r="F84" s="31">
        <f t="shared" si="15"/>
        <v>6169585.1399999987</v>
      </c>
      <c r="G84" s="31">
        <f t="shared" si="15"/>
        <v>6169585.1399999987</v>
      </c>
      <c r="H84" s="31">
        <f t="shared" si="15"/>
        <v>22642192.859999999</v>
      </c>
      <c r="I84" s="19"/>
    </row>
    <row r="85" spans="1:10" ht="18" customHeight="1" x14ac:dyDescent="0.25">
      <c r="A85" s="20"/>
      <c r="B85" s="21"/>
      <c r="C85" s="22"/>
      <c r="D85" s="22"/>
      <c r="E85" s="22"/>
      <c r="F85" s="22"/>
      <c r="G85" s="22"/>
      <c r="H85" s="22"/>
      <c r="I85" s="19"/>
    </row>
    <row r="86" spans="1:10" ht="20.25" customHeight="1" x14ac:dyDescent="0.25">
      <c r="A86" s="23" t="s">
        <v>14</v>
      </c>
      <c r="B86" s="24"/>
      <c r="C86" s="31">
        <f>SUM(C87:C93)</f>
        <v>25751377</v>
      </c>
      <c r="D86" s="31">
        <f>SUM(D87:D93)</f>
        <v>-3.637978807091713E-12</v>
      </c>
      <c r="E86" s="31">
        <f t="shared" ref="E86:H86" si="16">SUM(E87:E93)</f>
        <v>25751377</v>
      </c>
      <c r="F86" s="31">
        <f t="shared" si="16"/>
        <v>5874065.919999999</v>
      </c>
      <c r="G86" s="31">
        <f t="shared" si="16"/>
        <v>5874065.919999999</v>
      </c>
      <c r="H86" s="31">
        <f t="shared" si="16"/>
        <v>19877311.079999998</v>
      </c>
      <c r="I86" s="19"/>
    </row>
    <row r="87" spans="1:10" x14ac:dyDescent="0.25">
      <c r="A87" s="27"/>
      <c r="B87" s="28" t="s">
        <v>15</v>
      </c>
      <c r="C87" s="29">
        <v>16426898</v>
      </c>
      <c r="D87" s="29">
        <v>0</v>
      </c>
      <c r="E87" s="30">
        <v>16426898</v>
      </c>
      <c r="F87" s="29">
        <v>4347627.2699999996</v>
      </c>
      <c r="G87" s="29">
        <v>4347627.2699999996</v>
      </c>
      <c r="H87" s="30">
        <v>12079270.73</v>
      </c>
      <c r="I87" s="19"/>
      <c r="J87" s="19"/>
    </row>
    <row r="88" spans="1:10" x14ac:dyDescent="0.25">
      <c r="A88" s="27"/>
      <c r="B88" s="28" t="s">
        <v>16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19"/>
    </row>
    <row r="89" spans="1:10" x14ac:dyDescent="0.25">
      <c r="A89" s="27"/>
      <c r="B89" s="28" t="s">
        <v>17</v>
      </c>
      <c r="C89" s="29">
        <v>3005077</v>
      </c>
      <c r="D89" s="29">
        <v>5078.45</v>
      </c>
      <c r="E89" s="30">
        <v>3010155.45</v>
      </c>
      <c r="F89" s="29">
        <v>395507.77</v>
      </c>
      <c r="G89" s="29">
        <v>395507.77</v>
      </c>
      <c r="H89" s="30">
        <v>2614647.6800000002</v>
      </c>
      <c r="I89" s="19"/>
    </row>
    <row r="90" spans="1:10" x14ac:dyDescent="0.25">
      <c r="A90" s="27"/>
      <c r="B90" s="28" t="s">
        <v>18</v>
      </c>
      <c r="C90" s="29">
        <v>3201548</v>
      </c>
      <c r="D90" s="29">
        <v>13527.13</v>
      </c>
      <c r="E90" s="30">
        <v>3215075.13</v>
      </c>
      <c r="F90" s="29">
        <v>837684.13</v>
      </c>
      <c r="G90" s="29">
        <v>837684.13</v>
      </c>
      <c r="H90" s="30">
        <v>2377391</v>
      </c>
      <c r="I90" s="19"/>
    </row>
    <row r="91" spans="1:10" x14ac:dyDescent="0.25">
      <c r="A91" s="27"/>
      <c r="B91" s="28" t="s">
        <v>19</v>
      </c>
      <c r="C91" s="29">
        <v>1644787</v>
      </c>
      <c r="D91" s="29">
        <v>0</v>
      </c>
      <c r="E91" s="30">
        <v>1644787</v>
      </c>
      <c r="F91" s="29">
        <v>293246.75</v>
      </c>
      <c r="G91" s="29">
        <v>293246.75</v>
      </c>
      <c r="H91" s="30">
        <v>1351540.25</v>
      </c>
      <c r="I91" s="19"/>
    </row>
    <row r="92" spans="1:10" x14ac:dyDescent="0.25">
      <c r="A92" s="27"/>
      <c r="B92" s="28" t="s">
        <v>20</v>
      </c>
      <c r="C92" s="29">
        <v>1473067</v>
      </c>
      <c r="D92" s="29">
        <v>-18605.580000000002</v>
      </c>
      <c r="E92" s="30">
        <v>1454461.42</v>
      </c>
      <c r="F92" s="29">
        <v>0</v>
      </c>
      <c r="G92" s="29">
        <v>0</v>
      </c>
      <c r="H92" s="30">
        <v>1454461.42</v>
      </c>
      <c r="I92" s="19"/>
    </row>
    <row r="93" spans="1:10" x14ac:dyDescent="0.25">
      <c r="A93" s="27"/>
      <c r="B93" s="28" t="s">
        <v>21</v>
      </c>
      <c r="C93" s="29">
        <v>0</v>
      </c>
      <c r="D93" s="29">
        <v>0</v>
      </c>
      <c r="E93" s="30">
        <v>0</v>
      </c>
      <c r="F93" s="29">
        <v>0</v>
      </c>
      <c r="G93" s="29">
        <v>0</v>
      </c>
      <c r="H93" s="30">
        <v>0</v>
      </c>
      <c r="I93" s="19"/>
    </row>
    <row r="94" spans="1:10" ht="20.25" customHeight="1" x14ac:dyDescent="0.25">
      <c r="A94" s="23" t="s">
        <v>22</v>
      </c>
      <c r="B94" s="24"/>
      <c r="C94" s="31">
        <f t="shared" ref="C94:H94" si="17">SUM(C95:C103)</f>
        <v>745477</v>
      </c>
      <c r="D94" s="31">
        <f t="shared" si="17"/>
        <v>0</v>
      </c>
      <c r="E94" s="31">
        <f t="shared" si="17"/>
        <v>745477</v>
      </c>
      <c r="F94" s="31">
        <f t="shared" si="17"/>
        <v>29138.579999999998</v>
      </c>
      <c r="G94" s="31">
        <f t="shared" si="17"/>
        <v>29138.579999999998</v>
      </c>
      <c r="H94" s="31">
        <f t="shared" si="17"/>
        <v>716338.41999999993</v>
      </c>
      <c r="I94" s="19"/>
    </row>
    <row r="95" spans="1:10" x14ac:dyDescent="0.25">
      <c r="A95" s="27"/>
      <c r="B95" s="28" t="s">
        <v>23</v>
      </c>
      <c r="C95" s="29">
        <v>152690</v>
      </c>
      <c r="D95" s="29">
        <v>0</v>
      </c>
      <c r="E95" s="30">
        <v>152690</v>
      </c>
      <c r="F95" s="29">
        <v>14311.42</v>
      </c>
      <c r="G95" s="29">
        <v>14311.42</v>
      </c>
      <c r="H95" s="30">
        <v>138378.57999999999</v>
      </c>
      <c r="I95" s="19"/>
    </row>
    <row r="96" spans="1:10" x14ac:dyDescent="0.25">
      <c r="A96" s="27"/>
      <c r="B96" s="28" t="s">
        <v>24</v>
      </c>
      <c r="C96" s="29">
        <v>49989</v>
      </c>
      <c r="D96" s="29">
        <v>0</v>
      </c>
      <c r="E96" s="30">
        <v>49989</v>
      </c>
      <c r="F96" s="29">
        <v>9981.32</v>
      </c>
      <c r="G96" s="29">
        <v>9981.32</v>
      </c>
      <c r="H96" s="30">
        <v>40007.68</v>
      </c>
      <c r="I96" s="19"/>
    </row>
    <row r="97" spans="1:9" x14ac:dyDescent="0.25">
      <c r="A97" s="27"/>
      <c r="B97" s="28" t="s">
        <v>25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19"/>
    </row>
    <row r="98" spans="1:9" x14ac:dyDescent="0.25">
      <c r="A98" s="27"/>
      <c r="B98" s="28" t="s">
        <v>26</v>
      </c>
      <c r="C98" s="29">
        <v>119795</v>
      </c>
      <c r="D98" s="29">
        <v>0</v>
      </c>
      <c r="E98" s="30">
        <v>119795</v>
      </c>
      <c r="F98" s="29">
        <v>768.44</v>
      </c>
      <c r="G98" s="29">
        <v>768.44</v>
      </c>
      <c r="H98" s="30">
        <v>119026.56</v>
      </c>
      <c r="I98" s="19"/>
    </row>
    <row r="99" spans="1:9" x14ac:dyDescent="0.25">
      <c r="A99" s="27"/>
      <c r="B99" s="28" t="s">
        <v>27</v>
      </c>
      <c r="C99" s="29">
        <v>239446</v>
      </c>
      <c r="D99" s="29">
        <v>0</v>
      </c>
      <c r="E99" s="30">
        <v>239446</v>
      </c>
      <c r="F99" s="29">
        <v>0</v>
      </c>
      <c r="G99" s="29">
        <v>0</v>
      </c>
      <c r="H99" s="30">
        <v>239446</v>
      </c>
      <c r="I99" s="19"/>
    </row>
    <row r="100" spans="1:9" x14ac:dyDescent="0.25">
      <c r="A100" s="27"/>
      <c r="B100" s="28" t="s">
        <v>28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36"/>
    </row>
    <row r="101" spans="1:9" x14ac:dyDescent="0.25">
      <c r="A101" s="27"/>
      <c r="B101" s="28" t="s">
        <v>29</v>
      </c>
      <c r="C101" s="29">
        <v>77027</v>
      </c>
      <c r="D101" s="29">
        <v>0</v>
      </c>
      <c r="E101" s="30">
        <v>77027</v>
      </c>
      <c r="F101" s="29">
        <v>0</v>
      </c>
      <c r="G101" s="29">
        <v>0</v>
      </c>
      <c r="H101" s="30">
        <v>77027</v>
      </c>
      <c r="I101" s="19"/>
    </row>
    <row r="102" spans="1:9" x14ac:dyDescent="0.25">
      <c r="A102" s="27"/>
      <c r="B102" s="28" t="s">
        <v>30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36"/>
    </row>
    <row r="103" spans="1:9" x14ac:dyDescent="0.25">
      <c r="A103" s="27"/>
      <c r="B103" s="28" t="s">
        <v>31</v>
      </c>
      <c r="C103" s="29">
        <v>106530</v>
      </c>
      <c r="D103" s="29">
        <v>0</v>
      </c>
      <c r="E103" s="30">
        <v>106530</v>
      </c>
      <c r="F103" s="29">
        <v>4077.4</v>
      </c>
      <c r="G103" s="29">
        <v>4077.4</v>
      </c>
      <c r="H103" s="30">
        <v>102452.6</v>
      </c>
      <c r="I103" s="19"/>
    </row>
    <row r="104" spans="1:9" ht="20.25" customHeight="1" x14ac:dyDescent="0.25">
      <c r="A104" s="23" t="s">
        <v>32</v>
      </c>
      <c r="B104" s="24"/>
      <c r="C104" s="31">
        <f t="shared" ref="C104:H104" si="18">SUM(C105:C113)</f>
        <v>2314924</v>
      </c>
      <c r="D104" s="31">
        <f>SUM(D105:D113)</f>
        <v>0</v>
      </c>
      <c r="E104" s="31">
        <f t="shared" si="18"/>
        <v>2314924</v>
      </c>
      <c r="F104" s="31">
        <f t="shared" si="18"/>
        <v>266380.64</v>
      </c>
      <c r="G104" s="31">
        <f t="shared" si="18"/>
        <v>266380.64</v>
      </c>
      <c r="H104" s="31">
        <f t="shared" si="18"/>
        <v>2048543.36</v>
      </c>
      <c r="I104" s="19"/>
    </row>
    <row r="105" spans="1:9" x14ac:dyDescent="0.25">
      <c r="A105" s="27"/>
      <c r="B105" s="28" t="s">
        <v>33</v>
      </c>
      <c r="C105" s="29">
        <v>389301</v>
      </c>
      <c r="D105" s="29">
        <v>0</v>
      </c>
      <c r="E105" s="30">
        <v>389301</v>
      </c>
      <c r="F105" s="29">
        <v>60900.99</v>
      </c>
      <c r="G105" s="29">
        <v>60900.99</v>
      </c>
      <c r="H105" s="30">
        <v>328400.01</v>
      </c>
      <c r="I105" s="19"/>
    </row>
    <row r="106" spans="1:9" x14ac:dyDescent="0.25">
      <c r="A106" s="27"/>
      <c r="B106" s="28" t="s">
        <v>34</v>
      </c>
      <c r="C106" s="29">
        <v>100440</v>
      </c>
      <c r="D106" s="29">
        <v>23200</v>
      </c>
      <c r="E106" s="30">
        <v>123640</v>
      </c>
      <c r="F106" s="29">
        <v>29875.72</v>
      </c>
      <c r="G106" s="29">
        <v>29875.72</v>
      </c>
      <c r="H106" s="30">
        <v>93764.28</v>
      </c>
      <c r="I106" s="19"/>
    </row>
    <row r="107" spans="1:9" x14ac:dyDescent="0.25">
      <c r="A107" s="27"/>
      <c r="B107" s="28" t="s">
        <v>35</v>
      </c>
      <c r="C107" s="29">
        <v>668811</v>
      </c>
      <c r="D107" s="29">
        <v>87172.77</v>
      </c>
      <c r="E107" s="30">
        <v>755983.77</v>
      </c>
      <c r="F107" s="29">
        <v>107643.25</v>
      </c>
      <c r="G107" s="29">
        <v>107643.25</v>
      </c>
      <c r="H107" s="30">
        <v>648340.52</v>
      </c>
      <c r="I107" s="19"/>
    </row>
    <row r="108" spans="1:9" x14ac:dyDescent="0.25">
      <c r="A108" s="27"/>
      <c r="B108" s="28" t="s">
        <v>36</v>
      </c>
      <c r="C108" s="29">
        <v>141502</v>
      </c>
      <c r="D108" s="29">
        <v>0</v>
      </c>
      <c r="E108" s="30">
        <v>141502</v>
      </c>
      <c r="F108" s="29">
        <v>8644.6200000000008</v>
      </c>
      <c r="G108" s="29">
        <v>8644.6200000000008</v>
      </c>
      <c r="H108" s="30">
        <v>132857.38</v>
      </c>
      <c r="I108" s="19"/>
    </row>
    <row r="109" spans="1:9" x14ac:dyDescent="0.25">
      <c r="A109" s="27"/>
      <c r="B109" s="28" t="s">
        <v>37</v>
      </c>
      <c r="C109" s="29">
        <v>662036</v>
      </c>
      <c r="D109" s="29">
        <v>-87172.77</v>
      </c>
      <c r="E109" s="30">
        <v>574863.23</v>
      </c>
      <c r="F109" s="29">
        <v>2424.3000000000002</v>
      </c>
      <c r="G109" s="29">
        <v>2424.3000000000002</v>
      </c>
      <c r="H109" s="30">
        <v>572438.93000000005</v>
      </c>
      <c r="I109" s="19"/>
    </row>
    <row r="110" spans="1:9" x14ac:dyDescent="0.25">
      <c r="A110" s="27"/>
      <c r="B110" s="28" t="s">
        <v>38</v>
      </c>
      <c r="C110" s="29">
        <v>56225</v>
      </c>
      <c r="D110" s="29">
        <v>0</v>
      </c>
      <c r="E110" s="30">
        <v>56225</v>
      </c>
      <c r="F110" s="29">
        <v>12558.91</v>
      </c>
      <c r="G110" s="29">
        <v>12558.91</v>
      </c>
      <c r="H110" s="30">
        <v>43666.09</v>
      </c>
      <c r="I110" s="19"/>
    </row>
    <row r="111" spans="1:9" x14ac:dyDescent="0.25">
      <c r="A111" s="27"/>
      <c r="B111" s="28" t="s">
        <v>39</v>
      </c>
      <c r="C111" s="29">
        <v>117251</v>
      </c>
      <c r="D111" s="29">
        <v>6574</v>
      </c>
      <c r="E111" s="32">
        <v>123825</v>
      </c>
      <c r="F111" s="29">
        <v>31141.59</v>
      </c>
      <c r="G111" s="29">
        <v>31141.59</v>
      </c>
      <c r="H111" s="30">
        <v>92683.41</v>
      </c>
      <c r="I111" s="19"/>
    </row>
    <row r="112" spans="1:9" x14ac:dyDescent="0.25">
      <c r="A112" s="27"/>
      <c r="B112" s="28" t="s">
        <v>40</v>
      </c>
      <c r="C112" s="29">
        <v>144558</v>
      </c>
      <c r="D112" s="29">
        <v>-29774</v>
      </c>
      <c r="E112" s="30">
        <v>114784</v>
      </c>
      <c r="F112" s="29">
        <v>11598.25</v>
      </c>
      <c r="G112" s="29">
        <v>11598.25</v>
      </c>
      <c r="H112" s="30">
        <v>103185.75</v>
      </c>
      <c r="I112" s="19"/>
    </row>
    <row r="113" spans="1:9" x14ac:dyDescent="0.25">
      <c r="A113" s="27"/>
      <c r="B113" s="28" t="s">
        <v>41</v>
      </c>
      <c r="C113" s="29">
        <v>34800</v>
      </c>
      <c r="D113" s="29">
        <v>0</v>
      </c>
      <c r="E113" s="30">
        <v>34800</v>
      </c>
      <c r="F113" s="29">
        <v>1593.01</v>
      </c>
      <c r="G113" s="29">
        <v>1593.01</v>
      </c>
      <c r="H113" s="30">
        <v>33206.99</v>
      </c>
      <c r="I113" s="19"/>
    </row>
    <row r="114" spans="1:9" ht="20.25" customHeight="1" x14ac:dyDescent="0.25">
      <c r="A114" s="23" t="s">
        <v>42</v>
      </c>
      <c r="B114" s="24"/>
      <c r="C114" s="31">
        <f t="shared" ref="C114:H114" si="19">SUM(C115:C123)</f>
        <v>0</v>
      </c>
      <c r="D114" s="31">
        <f t="shared" si="19"/>
        <v>0</v>
      </c>
      <c r="E114" s="31">
        <f t="shared" si="19"/>
        <v>0</v>
      </c>
      <c r="F114" s="31">
        <f t="shared" si="19"/>
        <v>0</v>
      </c>
      <c r="G114" s="31">
        <f t="shared" si="19"/>
        <v>0</v>
      </c>
      <c r="H114" s="31">
        <f t="shared" si="19"/>
        <v>0</v>
      </c>
      <c r="I114" s="19"/>
    </row>
    <row r="115" spans="1:9" x14ac:dyDescent="0.25">
      <c r="A115" s="27"/>
      <c r="B115" s="28" t="s">
        <v>43</v>
      </c>
      <c r="C115" s="29">
        <v>0</v>
      </c>
      <c r="D115" s="29">
        <v>0</v>
      </c>
      <c r="E115" s="30">
        <f>SUM(C115,D115)</f>
        <v>0</v>
      </c>
      <c r="F115" s="29">
        <v>0</v>
      </c>
      <c r="G115" s="29">
        <v>0</v>
      </c>
      <c r="H115" s="32">
        <f t="shared" ref="H115:H153" si="20">IF(C115&gt;=0,IF(OR(B115="",F115="",G115=""),"",IF(OR(E115&lt;F115,G115&gt;F115),"Error",E115-F115)),0)</f>
        <v>0</v>
      </c>
      <c r="I115" s="19"/>
    </row>
    <row r="116" spans="1:9" x14ac:dyDescent="0.25">
      <c r="A116" s="27"/>
      <c r="B116" s="28" t="s">
        <v>44</v>
      </c>
      <c r="C116" s="29">
        <v>0</v>
      </c>
      <c r="D116" s="29">
        <v>0</v>
      </c>
      <c r="E116" s="30">
        <f t="shared" ref="E116:E123" si="21">SUM(C116,D116)</f>
        <v>0</v>
      </c>
      <c r="F116" s="29">
        <v>0</v>
      </c>
      <c r="G116" s="29">
        <v>0</v>
      </c>
      <c r="H116" s="32">
        <f t="shared" si="20"/>
        <v>0</v>
      </c>
      <c r="I116" s="19"/>
    </row>
    <row r="117" spans="1:9" x14ac:dyDescent="0.25">
      <c r="A117" s="27"/>
      <c r="B117" s="28" t="s">
        <v>45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32">
        <v>0</v>
      </c>
      <c r="I117" s="19"/>
    </row>
    <row r="118" spans="1:9" x14ac:dyDescent="0.25">
      <c r="A118" s="27"/>
      <c r="B118" s="28" t="s">
        <v>46</v>
      </c>
      <c r="C118" s="29">
        <v>0</v>
      </c>
      <c r="D118" s="29">
        <v>0</v>
      </c>
      <c r="E118" s="30">
        <f t="shared" si="21"/>
        <v>0</v>
      </c>
      <c r="F118" s="29">
        <v>0</v>
      </c>
      <c r="G118" s="29">
        <v>0</v>
      </c>
      <c r="H118" s="32">
        <f t="shared" si="20"/>
        <v>0</v>
      </c>
      <c r="I118" s="19"/>
    </row>
    <row r="119" spans="1:9" x14ac:dyDescent="0.25">
      <c r="A119" s="27"/>
      <c r="B119" s="28" t="s">
        <v>47</v>
      </c>
      <c r="C119" s="29">
        <v>0</v>
      </c>
      <c r="D119" s="29">
        <v>0</v>
      </c>
      <c r="E119" s="30">
        <f t="shared" si="21"/>
        <v>0</v>
      </c>
      <c r="F119" s="29">
        <v>0</v>
      </c>
      <c r="G119" s="29">
        <v>0</v>
      </c>
      <c r="H119" s="32">
        <f t="shared" si="20"/>
        <v>0</v>
      </c>
      <c r="I119" s="19"/>
    </row>
    <row r="120" spans="1:9" x14ac:dyDescent="0.25">
      <c r="A120" s="27"/>
      <c r="B120" s="28" t="s">
        <v>48</v>
      </c>
      <c r="C120" s="29">
        <v>0</v>
      </c>
      <c r="D120" s="29">
        <v>0</v>
      </c>
      <c r="E120" s="30">
        <f t="shared" si="21"/>
        <v>0</v>
      </c>
      <c r="F120" s="29">
        <v>0</v>
      </c>
      <c r="G120" s="29">
        <v>0</v>
      </c>
      <c r="H120" s="32">
        <f t="shared" si="20"/>
        <v>0</v>
      </c>
      <c r="I120" s="19"/>
    </row>
    <row r="121" spans="1:9" x14ac:dyDescent="0.25">
      <c r="A121" s="27"/>
      <c r="B121" s="28" t="s">
        <v>49</v>
      </c>
      <c r="C121" s="29">
        <v>0</v>
      </c>
      <c r="D121" s="29">
        <v>0</v>
      </c>
      <c r="E121" s="30">
        <f t="shared" si="21"/>
        <v>0</v>
      </c>
      <c r="F121" s="29">
        <v>0</v>
      </c>
      <c r="G121" s="29">
        <v>0</v>
      </c>
      <c r="H121" s="32">
        <f t="shared" si="20"/>
        <v>0</v>
      </c>
      <c r="I121" s="19"/>
    </row>
    <row r="122" spans="1:9" x14ac:dyDescent="0.25">
      <c r="A122" s="27"/>
      <c r="B122" s="28" t="s">
        <v>50</v>
      </c>
      <c r="C122" s="29">
        <v>0</v>
      </c>
      <c r="D122" s="29">
        <v>0</v>
      </c>
      <c r="E122" s="30">
        <f t="shared" si="21"/>
        <v>0</v>
      </c>
      <c r="F122" s="29">
        <v>0</v>
      </c>
      <c r="G122" s="29">
        <v>0</v>
      </c>
      <c r="H122" s="32">
        <f t="shared" si="20"/>
        <v>0</v>
      </c>
      <c r="I122" s="19"/>
    </row>
    <row r="123" spans="1:9" x14ac:dyDescent="0.25">
      <c r="A123" s="27"/>
      <c r="B123" s="28" t="s">
        <v>51</v>
      </c>
      <c r="C123" s="29">
        <v>0</v>
      </c>
      <c r="D123" s="29">
        <v>0</v>
      </c>
      <c r="E123" s="30">
        <f t="shared" si="21"/>
        <v>0</v>
      </c>
      <c r="F123" s="29">
        <v>0</v>
      </c>
      <c r="G123" s="29">
        <v>0</v>
      </c>
      <c r="H123" s="32">
        <f t="shared" si="20"/>
        <v>0</v>
      </c>
      <c r="I123" s="19"/>
    </row>
    <row r="124" spans="1:9" ht="20.25" customHeight="1" x14ac:dyDescent="0.25">
      <c r="A124" s="23" t="s">
        <v>88</v>
      </c>
      <c r="B124" s="24"/>
      <c r="C124" s="31">
        <f t="shared" ref="C124:H124" si="22">SUM(C125:C133)</f>
        <v>0</v>
      </c>
      <c r="D124" s="31">
        <f t="shared" si="22"/>
        <v>0</v>
      </c>
      <c r="E124" s="31">
        <f t="shared" si="22"/>
        <v>0</v>
      </c>
      <c r="F124" s="31">
        <f t="shared" si="22"/>
        <v>0</v>
      </c>
      <c r="G124" s="31">
        <f t="shared" si="22"/>
        <v>0</v>
      </c>
      <c r="H124" s="31">
        <f t="shared" si="22"/>
        <v>0</v>
      </c>
      <c r="I124" s="19"/>
    </row>
    <row r="125" spans="1:9" x14ac:dyDescent="0.25">
      <c r="A125" s="27"/>
      <c r="B125" s="28" t="s">
        <v>53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19"/>
    </row>
    <row r="126" spans="1:9" x14ac:dyDescent="0.25">
      <c r="A126" s="27"/>
      <c r="B126" s="28" t="s">
        <v>54</v>
      </c>
      <c r="C126" s="29">
        <v>0</v>
      </c>
      <c r="D126" s="29">
        <v>0</v>
      </c>
      <c r="E126" s="30">
        <f t="shared" ref="E126:E132" si="23">SUM(C126,D126)</f>
        <v>0</v>
      </c>
      <c r="F126" s="29">
        <v>0</v>
      </c>
      <c r="G126" s="29">
        <v>0</v>
      </c>
      <c r="H126" s="32">
        <v>0</v>
      </c>
      <c r="I126" s="19"/>
    </row>
    <row r="127" spans="1:9" x14ac:dyDescent="0.25">
      <c r="A127" s="27"/>
      <c r="B127" s="28" t="s">
        <v>55</v>
      </c>
      <c r="C127" s="29">
        <v>0</v>
      </c>
      <c r="D127" s="29">
        <v>0</v>
      </c>
      <c r="E127" s="30">
        <v>0</v>
      </c>
      <c r="F127" s="29">
        <v>0</v>
      </c>
      <c r="G127" s="29">
        <v>0</v>
      </c>
      <c r="H127" s="32">
        <v>0</v>
      </c>
      <c r="I127" s="19"/>
    </row>
    <row r="128" spans="1:9" x14ac:dyDescent="0.25">
      <c r="A128" s="27"/>
      <c r="B128" s="28" t="s">
        <v>56</v>
      </c>
      <c r="C128" s="29">
        <v>0</v>
      </c>
      <c r="D128" s="29">
        <v>0</v>
      </c>
      <c r="E128" s="30">
        <f t="shared" si="23"/>
        <v>0</v>
      </c>
      <c r="F128" s="29">
        <v>0</v>
      </c>
      <c r="G128" s="29">
        <v>0</v>
      </c>
      <c r="H128" s="32">
        <f t="shared" si="20"/>
        <v>0</v>
      </c>
      <c r="I128" s="19"/>
    </row>
    <row r="129" spans="1:9" x14ac:dyDescent="0.25">
      <c r="A129" s="27"/>
      <c r="B129" s="28" t="s">
        <v>57</v>
      </c>
      <c r="C129" s="29">
        <v>0</v>
      </c>
      <c r="D129" s="29">
        <v>0</v>
      </c>
      <c r="E129" s="30">
        <f t="shared" si="23"/>
        <v>0</v>
      </c>
      <c r="F129" s="29">
        <v>0</v>
      </c>
      <c r="G129" s="29">
        <v>0</v>
      </c>
      <c r="H129" s="32">
        <f t="shared" si="20"/>
        <v>0</v>
      </c>
      <c r="I129" s="19"/>
    </row>
    <row r="130" spans="1:9" x14ac:dyDescent="0.25">
      <c r="A130" s="27"/>
      <c r="B130" s="28" t="s">
        <v>58</v>
      </c>
      <c r="C130" s="29">
        <v>0</v>
      </c>
      <c r="D130" s="29">
        <v>0</v>
      </c>
      <c r="E130" s="30">
        <v>0</v>
      </c>
      <c r="F130" s="29">
        <v>0</v>
      </c>
      <c r="G130" s="29">
        <v>0</v>
      </c>
      <c r="H130" s="32">
        <v>0</v>
      </c>
      <c r="I130" s="19"/>
    </row>
    <row r="131" spans="1:9" x14ac:dyDescent="0.25">
      <c r="A131" s="27"/>
      <c r="B131" s="28" t="s">
        <v>59</v>
      </c>
      <c r="C131" s="29">
        <v>0</v>
      </c>
      <c r="D131" s="29">
        <v>0</v>
      </c>
      <c r="E131" s="30">
        <f t="shared" si="23"/>
        <v>0</v>
      </c>
      <c r="F131" s="29">
        <v>0</v>
      </c>
      <c r="G131" s="29">
        <v>0</v>
      </c>
      <c r="H131" s="32">
        <f t="shared" si="20"/>
        <v>0</v>
      </c>
      <c r="I131" s="19"/>
    </row>
    <row r="132" spans="1:9" x14ac:dyDescent="0.25">
      <c r="A132" s="27"/>
      <c r="B132" s="28" t="s">
        <v>60</v>
      </c>
      <c r="C132" s="29">
        <v>0</v>
      </c>
      <c r="D132" s="29">
        <v>0</v>
      </c>
      <c r="E132" s="30">
        <f t="shared" si="23"/>
        <v>0</v>
      </c>
      <c r="F132" s="29">
        <v>0</v>
      </c>
      <c r="G132" s="29">
        <v>0</v>
      </c>
      <c r="H132" s="32">
        <f t="shared" si="20"/>
        <v>0</v>
      </c>
      <c r="I132" s="19"/>
    </row>
    <row r="133" spans="1:9" x14ac:dyDescent="0.25">
      <c r="A133" s="27"/>
      <c r="B133" s="28" t="s">
        <v>61</v>
      </c>
      <c r="C133" s="29">
        <v>0</v>
      </c>
      <c r="D133" s="29">
        <v>0</v>
      </c>
      <c r="E133" s="30">
        <v>0</v>
      </c>
      <c r="F133" s="29">
        <v>0</v>
      </c>
      <c r="G133" s="29">
        <v>0</v>
      </c>
      <c r="H133" s="32">
        <f t="shared" si="20"/>
        <v>0</v>
      </c>
      <c r="I133" s="19"/>
    </row>
    <row r="134" spans="1:9" ht="20.25" customHeight="1" x14ac:dyDescent="0.25">
      <c r="A134" s="23" t="s">
        <v>89</v>
      </c>
      <c r="B134" s="24"/>
      <c r="C134" s="31">
        <f t="shared" ref="C134:H134" si="24">SUM(C135:C137)</f>
        <v>0</v>
      </c>
      <c r="D134" s="31">
        <f t="shared" si="24"/>
        <v>0</v>
      </c>
      <c r="E134" s="31">
        <f t="shared" si="24"/>
        <v>0</v>
      </c>
      <c r="F134" s="31">
        <f t="shared" si="24"/>
        <v>0</v>
      </c>
      <c r="G134" s="31">
        <f t="shared" si="24"/>
        <v>0</v>
      </c>
      <c r="H134" s="31">
        <f t="shared" si="24"/>
        <v>0</v>
      </c>
      <c r="I134" s="19"/>
    </row>
    <row r="135" spans="1:9" x14ac:dyDescent="0.25">
      <c r="A135" s="27"/>
      <c r="B135" s="28" t="s">
        <v>63</v>
      </c>
      <c r="C135" s="29">
        <v>0</v>
      </c>
      <c r="D135" s="29">
        <v>0</v>
      </c>
      <c r="E135" s="30">
        <f>SUM(C135,D135)</f>
        <v>0</v>
      </c>
      <c r="F135" s="29">
        <v>0</v>
      </c>
      <c r="G135" s="29">
        <v>0</v>
      </c>
      <c r="H135" s="32">
        <f t="shared" si="20"/>
        <v>0</v>
      </c>
      <c r="I135" s="19"/>
    </row>
    <row r="136" spans="1:9" x14ac:dyDescent="0.25">
      <c r="A136" s="27"/>
      <c r="B136" s="28" t="s">
        <v>64</v>
      </c>
      <c r="C136" s="29">
        <v>0</v>
      </c>
      <c r="D136" s="29">
        <v>0</v>
      </c>
      <c r="E136" s="30">
        <f>SUM(C136,D136)</f>
        <v>0</v>
      </c>
      <c r="F136" s="29">
        <v>0</v>
      </c>
      <c r="G136" s="29">
        <v>0</v>
      </c>
      <c r="H136" s="32">
        <f t="shared" si="20"/>
        <v>0</v>
      </c>
      <c r="I136" s="19"/>
    </row>
    <row r="137" spans="1:9" x14ac:dyDescent="0.25">
      <c r="A137" s="27"/>
      <c r="B137" s="28" t="s">
        <v>65</v>
      </c>
      <c r="C137" s="29">
        <v>0</v>
      </c>
      <c r="D137" s="29">
        <v>0</v>
      </c>
      <c r="E137" s="30">
        <f>SUM(C137,D137)</f>
        <v>0</v>
      </c>
      <c r="F137" s="29">
        <v>0</v>
      </c>
      <c r="G137" s="29">
        <v>0</v>
      </c>
      <c r="H137" s="32">
        <f t="shared" si="20"/>
        <v>0</v>
      </c>
      <c r="I137" s="19"/>
    </row>
    <row r="138" spans="1:9" ht="20.25" customHeight="1" x14ac:dyDescent="0.25">
      <c r="A138" s="23" t="s">
        <v>66</v>
      </c>
      <c r="B138" s="24"/>
      <c r="C138" s="31">
        <f t="shared" ref="C138:H138" si="25">SUM(C139:C146)</f>
        <v>0</v>
      </c>
      <c r="D138" s="31">
        <f t="shared" si="25"/>
        <v>0</v>
      </c>
      <c r="E138" s="31">
        <f t="shared" si="25"/>
        <v>0</v>
      </c>
      <c r="F138" s="31">
        <f t="shared" si="25"/>
        <v>0</v>
      </c>
      <c r="G138" s="31">
        <f t="shared" si="25"/>
        <v>0</v>
      </c>
      <c r="H138" s="31">
        <f t="shared" si="25"/>
        <v>0</v>
      </c>
      <c r="I138" s="19"/>
    </row>
    <row r="139" spans="1:9" x14ac:dyDescent="0.25">
      <c r="A139" s="27"/>
      <c r="B139" s="28" t="s">
        <v>67</v>
      </c>
      <c r="C139" s="29">
        <v>0</v>
      </c>
      <c r="D139" s="29">
        <v>0</v>
      </c>
      <c r="E139" s="30">
        <f>SUM(C139,D139)</f>
        <v>0</v>
      </c>
      <c r="F139" s="29">
        <v>0</v>
      </c>
      <c r="G139" s="29">
        <v>0</v>
      </c>
      <c r="H139" s="30">
        <f t="shared" si="20"/>
        <v>0</v>
      </c>
      <c r="I139" s="19"/>
    </row>
    <row r="140" spans="1:9" x14ac:dyDescent="0.25">
      <c r="A140" s="27"/>
      <c r="B140" s="28" t="s">
        <v>68</v>
      </c>
      <c r="C140" s="29">
        <v>0</v>
      </c>
      <c r="D140" s="29">
        <v>0</v>
      </c>
      <c r="E140" s="30">
        <f t="shared" ref="E140:E158" si="26">SUM(C140,D140)</f>
        <v>0</v>
      </c>
      <c r="F140" s="29">
        <v>0</v>
      </c>
      <c r="G140" s="29">
        <v>0</v>
      </c>
      <c r="H140" s="30">
        <f t="shared" si="20"/>
        <v>0</v>
      </c>
      <c r="I140" s="19"/>
    </row>
    <row r="141" spans="1:9" x14ac:dyDescent="0.25">
      <c r="A141" s="27"/>
      <c r="B141" s="28" t="s">
        <v>69</v>
      </c>
      <c r="C141" s="29">
        <v>0</v>
      </c>
      <c r="D141" s="29">
        <v>0</v>
      </c>
      <c r="E141" s="30">
        <f t="shared" si="26"/>
        <v>0</v>
      </c>
      <c r="F141" s="29">
        <v>0</v>
      </c>
      <c r="G141" s="29">
        <v>0</v>
      </c>
      <c r="H141" s="30">
        <f t="shared" si="20"/>
        <v>0</v>
      </c>
      <c r="I141" s="19"/>
    </row>
    <row r="142" spans="1:9" x14ac:dyDescent="0.25">
      <c r="A142" s="27"/>
      <c r="B142" s="28" t="s">
        <v>70</v>
      </c>
      <c r="C142" s="29">
        <v>0</v>
      </c>
      <c r="D142" s="29">
        <v>0</v>
      </c>
      <c r="E142" s="30">
        <f t="shared" si="26"/>
        <v>0</v>
      </c>
      <c r="F142" s="29">
        <v>0</v>
      </c>
      <c r="G142" s="29">
        <v>0</v>
      </c>
      <c r="H142" s="30">
        <f t="shared" si="20"/>
        <v>0</v>
      </c>
      <c r="I142" s="19"/>
    </row>
    <row r="143" spans="1:9" ht="18.75" customHeight="1" x14ac:dyDescent="0.25">
      <c r="A143" s="27"/>
      <c r="B143" s="33" t="s">
        <v>71</v>
      </c>
      <c r="C143" s="29">
        <v>0</v>
      </c>
      <c r="D143" s="29">
        <v>0</v>
      </c>
      <c r="E143" s="30">
        <f t="shared" si="26"/>
        <v>0</v>
      </c>
      <c r="F143" s="29">
        <v>0</v>
      </c>
      <c r="G143" s="29">
        <v>0</v>
      </c>
      <c r="H143" s="30">
        <f t="shared" si="20"/>
        <v>0</v>
      </c>
      <c r="I143" s="19"/>
    </row>
    <row r="144" spans="1:9" ht="15.75" customHeight="1" x14ac:dyDescent="0.25">
      <c r="A144" s="27"/>
      <c r="B144" s="33" t="s">
        <v>72</v>
      </c>
      <c r="C144" s="29">
        <v>0</v>
      </c>
      <c r="D144" s="29">
        <v>0</v>
      </c>
      <c r="E144" s="30">
        <f>SUM(C144,D144)</f>
        <v>0</v>
      </c>
      <c r="F144" s="29">
        <v>0</v>
      </c>
      <c r="G144" s="29">
        <v>0</v>
      </c>
      <c r="H144" s="30">
        <f>IF(C144&gt;=0,IF(OR(B144="",F144="",G144=""),"",IF(OR(E144&lt;F144,G144&gt;F144),"Error",E144-F144)),0)</f>
        <v>0</v>
      </c>
      <c r="I144" s="19"/>
    </row>
    <row r="145" spans="1:9" x14ac:dyDescent="0.25">
      <c r="A145" s="27"/>
      <c r="B145" s="28" t="s">
        <v>73</v>
      </c>
      <c r="C145" s="29">
        <v>0</v>
      </c>
      <c r="D145" s="29">
        <v>0</v>
      </c>
      <c r="E145" s="30">
        <f t="shared" si="26"/>
        <v>0</v>
      </c>
      <c r="F145" s="29">
        <v>0</v>
      </c>
      <c r="G145" s="29">
        <v>0</v>
      </c>
      <c r="H145" s="30">
        <f t="shared" si="20"/>
        <v>0</v>
      </c>
      <c r="I145" s="19"/>
    </row>
    <row r="146" spans="1:9" x14ac:dyDescent="0.25">
      <c r="A146" s="27"/>
      <c r="B146" s="28" t="s">
        <v>74</v>
      </c>
      <c r="C146" s="29">
        <v>0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  <c r="I146" s="19"/>
    </row>
    <row r="147" spans="1:9" ht="20.25" customHeight="1" x14ac:dyDescent="0.25">
      <c r="A147" s="23" t="s">
        <v>90</v>
      </c>
      <c r="B147" s="24"/>
      <c r="C147" s="31">
        <f t="shared" ref="C147:H147" si="27">SUM(C148:C150)</f>
        <v>0</v>
      </c>
      <c r="D147" s="31">
        <f t="shared" si="27"/>
        <v>0</v>
      </c>
      <c r="E147" s="31">
        <f t="shared" si="27"/>
        <v>0</v>
      </c>
      <c r="F147" s="31">
        <f t="shared" si="27"/>
        <v>0</v>
      </c>
      <c r="G147" s="31">
        <f t="shared" si="27"/>
        <v>0</v>
      </c>
      <c r="H147" s="31">
        <f t="shared" si="27"/>
        <v>0</v>
      </c>
      <c r="I147" s="19"/>
    </row>
    <row r="148" spans="1:9" x14ac:dyDescent="0.25">
      <c r="A148" s="27"/>
      <c r="B148" s="28" t="s">
        <v>76</v>
      </c>
      <c r="C148" s="29">
        <v>0</v>
      </c>
      <c r="D148" s="29">
        <v>0</v>
      </c>
      <c r="E148" s="30">
        <f t="shared" si="26"/>
        <v>0</v>
      </c>
      <c r="F148" s="29">
        <v>0</v>
      </c>
      <c r="G148" s="29">
        <v>0</v>
      </c>
      <c r="H148" s="30">
        <f t="shared" si="20"/>
        <v>0</v>
      </c>
      <c r="I148" s="19"/>
    </row>
    <row r="149" spans="1:9" x14ac:dyDescent="0.25">
      <c r="A149" s="27"/>
      <c r="B149" s="28" t="s">
        <v>77</v>
      </c>
      <c r="C149" s="29">
        <v>0</v>
      </c>
      <c r="D149" s="29">
        <v>0</v>
      </c>
      <c r="E149" s="30">
        <f t="shared" si="26"/>
        <v>0</v>
      </c>
      <c r="F149" s="29">
        <v>0</v>
      </c>
      <c r="G149" s="29">
        <v>0</v>
      </c>
      <c r="H149" s="30">
        <f t="shared" si="20"/>
        <v>0</v>
      </c>
      <c r="I149" s="19"/>
    </row>
    <row r="150" spans="1:9" x14ac:dyDescent="0.25">
      <c r="A150" s="27"/>
      <c r="B150" s="28" t="s">
        <v>78</v>
      </c>
      <c r="C150" s="29">
        <v>0</v>
      </c>
      <c r="D150" s="29">
        <v>0</v>
      </c>
      <c r="E150" s="30">
        <f t="shared" si="26"/>
        <v>0</v>
      </c>
      <c r="F150" s="29">
        <v>0</v>
      </c>
      <c r="G150" s="29">
        <v>0</v>
      </c>
      <c r="H150" s="30">
        <f t="shared" si="20"/>
        <v>0</v>
      </c>
      <c r="I150" s="19"/>
    </row>
    <row r="151" spans="1:9" ht="20.25" customHeight="1" x14ac:dyDescent="0.25">
      <c r="A151" s="23" t="s">
        <v>79</v>
      </c>
      <c r="B151" s="24"/>
      <c r="C151" s="31">
        <f t="shared" ref="C151:H151" si="28">SUM(C152:C158)</f>
        <v>0</v>
      </c>
      <c r="D151" s="31">
        <f t="shared" si="28"/>
        <v>0</v>
      </c>
      <c r="E151" s="31">
        <f t="shared" si="28"/>
        <v>0</v>
      </c>
      <c r="F151" s="31">
        <f t="shared" si="28"/>
        <v>0</v>
      </c>
      <c r="G151" s="31">
        <f t="shared" si="28"/>
        <v>0</v>
      </c>
      <c r="H151" s="31">
        <f t="shared" si="28"/>
        <v>0</v>
      </c>
      <c r="I151" s="19"/>
    </row>
    <row r="152" spans="1:9" x14ac:dyDescent="0.25">
      <c r="A152" s="27"/>
      <c r="B152" s="28" t="s">
        <v>80</v>
      </c>
      <c r="C152" s="29">
        <v>0</v>
      </c>
      <c r="D152" s="29">
        <v>0</v>
      </c>
      <c r="E152" s="30">
        <f t="shared" si="26"/>
        <v>0</v>
      </c>
      <c r="F152" s="29">
        <v>0</v>
      </c>
      <c r="G152" s="29">
        <v>0</v>
      </c>
      <c r="H152" s="30">
        <f t="shared" si="20"/>
        <v>0</v>
      </c>
      <c r="I152" s="19"/>
    </row>
    <row r="153" spans="1:9" x14ac:dyDescent="0.25">
      <c r="A153" s="27"/>
      <c r="B153" s="28" t="s">
        <v>81</v>
      </c>
      <c r="C153" s="29">
        <v>0</v>
      </c>
      <c r="D153" s="29">
        <v>0</v>
      </c>
      <c r="E153" s="30">
        <f t="shared" si="26"/>
        <v>0</v>
      </c>
      <c r="F153" s="29">
        <v>0</v>
      </c>
      <c r="G153" s="29">
        <v>0</v>
      </c>
      <c r="H153" s="30">
        <f t="shared" si="20"/>
        <v>0</v>
      </c>
      <c r="I153" s="19"/>
    </row>
    <row r="154" spans="1:9" x14ac:dyDescent="0.25">
      <c r="A154" s="27"/>
      <c r="B154" s="28" t="s">
        <v>82</v>
      </c>
      <c r="C154" s="29">
        <v>0</v>
      </c>
      <c r="D154" s="29">
        <v>0</v>
      </c>
      <c r="E154" s="30">
        <f t="shared" si="26"/>
        <v>0</v>
      </c>
      <c r="F154" s="29">
        <v>0</v>
      </c>
      <c r="G154" s="29">
        <v>0</v>
      </c>
      <c r="H154" s="30">
        <f>IF(C154&gt;=0,IF(OR(B154="",F154="",G154=""),"",IF(OR(E154&lt;F154,G154&gt;F154),"Error",E154-F154)),0)</f>
        <v>0</v>
      </c>
      <c r="I154" s="19"/>
    </row>
    <row r="155" spans="1:9" x14ac:dyDescent="0.25">
      <c r="A155" s="27"/>
      <c r="B155" s="28" t="s">
        <v>83</v>
      </c>
      <c r="C155" s="29">
        <v>0</v>
      </c>
      <c r="D155" s="29">
        <v>0</v>
      </c>
      <c r="E155" s="30">
        <f t="shared" si="26"/>
        <v>0</v>
      </c>
      <c r="F155" s="29">
        <v>0</v>
      </c>
      <c r="G155" s="29">
        <v>0</v>
      </c>
      <c r="H155" s="30">
        <f>IF(C155&gt;=0,IF(OR(B155="",F155="",G155=""),"",IF(OR(E155&lt;F155,G155&gt;F155),"Error",E155-F155)),0)</f>
        <v>0</v>
      </c>
      <c r="I155" s="19"/>
    </row>
    <row r="156" spans="1:9" x14ac:dyDescent="0.25">
      <c r="A156" s="27"/>
      <c r="B156" s="28" t="s">
        <v>84</v>
      </c>
      <c r="C156" s="29">
        <v>0</v>
      </c>
      <c r="D156" s="29">
        <v>0</v>
      </c>
      <c r="E156" s="30">
        <f t="shared" si="26"/>
        <v>0</v>
      </c>
      <c r="F156" s="29">
        <v>0</v>
      </c>
      <c r="G156" s="29">
        <v>0</v>
      </c>
      <c r="H156" s="30">
        <f>IF(C156&gt;=0,IF(OR(B156="",F156="",G156=""),"",IF(OR(E156&lt;F156,G156&gt;F156),"Error",E156-F156)),0)</f>
        <v>0</v>
      </c>
      <c r="I156" s="19"/>
    </row>
    <row r="157" spans="1:9" x14ac:dyDescent="0.25">
      <c r="A157" s="27"/>
      <c r="B157" s="28" t="s">
        <v>85</v>
      </c>
      <c r="C157" s="29">
        <v>0</v>
      </c>
      <c r="D157" s="29">
        <v>0</v>
      </c>
      <c r="E157" s="30">
        <f t="shared" si="26"/>
        <v>0</v>
      </c>
      <c r="F157" s="29">
        <v>0</v>
      </c>
      <c r="G157" s="29">
        <v>0</v>
      </c>
      <c r="H157" s="30">
        <f>IF(C157&gt;=0,IF(OR(B157="",F157="",G157=""),"",IF(OR(E157&lt;F157,G157&gt;F157),"Error",E157-F157)),0)</f>
        <v>0</v>
      </c>
      <c r="I157" s="19"/>
    </row>
    <row r="158" spans="1:9" x14ac:dyDescent="0.25">
      <c r="A158" s="27"/>
      <c r="B158" s="28" t="s">
        <v>86</v>
      </c>
      <c r="C158" s="29">
        <v>0</v>
      </c>
      <c r="D158" s="29">
        <v>0</v>
      </c>
      <c r="E158" s="30">
        <f t="shared" si="26"/>
        <v>0</v>
      </c>
      <c r="F158" s="29">
        <v>0</v>
      </c>
      <c r="G158" s="29">
        <v>0</v>
      </c>
      <c r="H158" s="30">
        <f>IF(C158&gt;=0,IF(OR(B158="",F158="",G158=""),"",IF(OR(E158&lt;F158,G158&gt;F158),"Error",E158-F158)),0)</f>
        <v>0</v>
      </c>
      <c r="I158" s="19"/>
    </row>
    <row r="159" spans="1:9" ht="6.75" customHeight="1" x14ac:dyDescent="0.25">
      <c r="A159" s="27"/>
      <c r="B159" s="28"/>
      <c r="C159" s="30"/>
      <c r="D159" s="30"/>
      <c r="E159" s="30"/>
      <c r="F159" s="30"/>
      <c r="G159" s="30"/>
      <c r="H159" s="30"/>
      <c r="I159" s="19"/>
    </row>
    <row r="160" spans="1:9" ht="20.25" customHeight="1" x14ac:dyDescent="0.25">
      <c r="A160" s="23" t="s">
        <v>91</v>
      </c>
      <c r="B160" s="24"/>
      <c r="C160" s="31">
        <f>SUM(C8,C84)</f>
        <v>75160673</v>
      </c>
      <c r="D160" s="31">
        <f t="shared" ref="D160:H160" si="29">SUM(D8,D84)</f>
        <v>-3.637978807091713E-12</v>
      </c>
      <c r="E160" s="31">
        <f t="shared" si="29"/>
        <v>75160673</v>
      </c>
      <c r="F160" s="31">
        <f t="shared" si="29"/>
        <v>13986516.619999999</v>
      </c>
      <c r="G160" s="31">
        <f t="shared" si="29"/>
        <v>13986516.619999999</v>
      </c>
      <c r="H160" s="31">
        <f t="shared" si="29"/>
        <v>61174156.379999995</v>
      </c>
      <c r="I160" s="19"/>
    </row>
    <row r="161" spans="1:9" ht="7.5" customHeight="1" thickBot="1" x14ac:dyDescent="0.3">
      <c r="A161" s="37"/>
      <c r="B161" s="38"/>
      <c r="C161" s="39"/>
      <c r="D161" s="39"/>
      <c r="E161" s="39"/>
      <c r="F161" s="39"/>
      <c r="G161" s="39"/>
      <c r="H161" s="39"/>
      <c r="I161" s="19"/>
    </row>
    <row r="162" spans="1:9" x14ac:dyDescent="0.25">
      <c r="C162" s="40"/>
      <c r="D162" s="40"/>
      <c r="E162" s="40"/>
      <c r="F162" s="40"/>
      <c r="G162" s="40"/>
      <c r="H162" s="40"/>
    </row>
    <row r="163" spans="1:9" x14ac:dyDescent="0.25">
      <c r="C163" s="40"/>
      <c r="D163" s="40"/>
      <c r="E163" s="40"/>
      <c r="F163" s="40"/>
      <c r="G163" s="40"/>
      <c r="H163" s="40"/>
    </row>
    <row r="164" spans="1:9" s="41" customFormat="1" ht="12.75" x14ac:dyDescent="0.2"/>
    <row r="165" spans="1:9" s="41" customFormat="1" ht="12.75" x14ac:dyDescent="0.2"/>
    <row r="166" spans="1:9" s="41" customFormat="1" ht="12.75" x14ac:dyDescent="0.2"/>
    <row r="167" spans="1:9" s="41" customFormat="1" ht="12.75" x14ac:dyDescent="0.2"/>
    <row r="168" spans="1:9" s="41" customFormat="1" ht="12.75" x14ac:dyDescent="0.2"/>
    <row r="169" spans="1:9" s="41" customFormat="1" ht="12.75" x14ac:dyDescent="0.2"/>
    <row r="170" spans="1:9" s="41" customFormat="1" ht="12.75" x14ac:dyDescent="0.2"/>
    <row r="171" spans="1:9" s="41" customFormat="1" ht="12.75" x14ac:dyDescent="0.2"/>
    <row r="172" spans="1:9" s="41" customFormat="1" ht="12.75" x14ac:dyDescent="0.2"/>
    <row r="173" spans="1:9" s="41" customFormat="1" ht="12.75" x14ac:dyDescent="0.2"/>
    <row r="174" spans="1:9" s="41" customFormat="1" ht="12.75" x14ac:dyDescent="0.2"/>
    <row r="175" spans="1:9" x14ac:dyDescent="0.25">
      <c r="C175" s="19"/>
      <c r="D175" s="19"/>
      <c r="E175" s="19"/>
      <c r="F175" s="19"/>
      <c r="G175" s="19"/>
      <c r="H175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58:B58"/>
    <mergeCell ref="A62:B62"/>
    <mergeCell ref="A71:B71"/>
    <mergeCell ref="A75:B75"/>
    <mergeCell ref="A83:B83"/>
    <mergeCell ref="A84:B84"/>
    <mergeCell ref="A8:B8"/>
    <mergeCell ref="A10:B10"/>
    <mergeCell ref="A18:B18"/>
    <mergeCell ref="A28:B28"/>
    <mergeCell ref="A38:B38"/>
    <mergeCell ref="A48:B48"/>
    <mergeCell ref="A1:H1"/>
    <mergeCell ref="A2:H2"/>
    <mergeCell ref="A3:H3"/>
    <mergeCell ref="A4:H4"/>
    <mergeCell ref="A5:H5"/>
    <mergeCell ref="A6:B7"/>
    <mergeCell ref="C6:G6"/>
    <mergeCell ref="H6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 COG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2024-04-05T19:01:54Z</dcterms:created>
  <dcterms:modified xsi:type="dcterms:W3CDTF">2024-04-05T19:03:42Z</dcterms:modified>
</cp:coreProperties>
</file>