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6.- ESTADO DEL EJERCICIO DEL PRESUPUESTO DE EGRESOS DETALLADO COG\1.- TRIMESTRE\"/>
    </mc:Choice>
  </mc:AlternateContent>
  <bookViews>
    <workbookView xWindow="0" yWindow="0" windowWidth="19200" windowHeight="7650"/>
  </bookViews>
  <sheets>
    <sheet name="EAEPED COG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G151" i="1"/>
  <c r="F151" i="1"/>
  <c r="E151" i="1"/>
  <c r="D151" i="1"/>
  <c r="C151" i="1"/>
  <c r="H150" i="1"/>
  <c r="E150" i="1"/>
  <c r="H149" i="1"/>
  <c r="E149" i="1"/>
  <c r="H148" i="1"/>
  <c r="E148" i="1"/>
  <c r="H147" i="1"/>
  <c r="G147" i="1"/>
  <c r="F147" i="1"/>
  <c r="E147" i="1"/>
  <c r="D147" i="1"/>
  <c r="C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G138" i="1"/>
  <c r="F138" i="1"/>
  <c r="E138" i="1"/>
  <c r="D138" i="1"/>
  <c r="C138" i="1"/>
  <c r="H137" i="1"/>
  <c r="E137" i="1"/>
  <c r="H136" i="1"/>
  <c r="E136" i="1"/>
  <c r="H135" i="1"/>
  <c r="E135" i="1"/>
  <c r="H134" i="1"/>
  <c r="G134" i="1"/>
  <c r="F134" i="1"/>
  <c r="E134" i="1"/>
  <c r="D134" i="1"/>
  <c r="C134" i="1"/>
  <c r="H133" i="1"/>
  <c r="E132" i="1"/>
  <c r="H132" i="1" s="1"/>
  <c r="E131" i="1"/>
  <c r="H131" i="1" s="1"/>
  <c r="E129" i="1"/>
  <c r="H129" i="1" s="1"/>
  <c r="E128" i="1"/>
  <c r="H128" i="1" s="1"/>
  <c r="E126" i="1"/>
  <c r="G124" i="1"/>
  <c r="F124" i="1"/>
  <c r="D124" i="1"/>
  <c r="C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6" i="1"/>
  <c r="E116" i="1"/>
  <c r="H115" i="1"/>
  <c r="E115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93" i="1"/>
  <c r="E93" i="1"/>
  <c r="H92" i="1"/>
  <c r="E92" i="1"/>
  <c r="E91" i="1"/>
  <c r="E90" i="1"/>
  <c r="E89" i="1"/>
  <c r="E86" i="1" s="1"/>
  <c r="E88" i="1"/>
  <c r="H87" i="1"/>
  <c r="E87" i="1"/>
  <c r="H86" i="1"/>
  <c r="G86" i="1"/>
  <c r="F86" i="1"/>
  <c r="D86" i="1"/>
  <c r="C86" i="1"/>
  <c r="G84" i="1"/>
  <c r="F84" i="1"/>
  <c r="D84" i="1"/>
  <c r="C84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G75" i="1"/>
  <c r="F75" i="1"/>
  <c r="E75" i="1"/>
  <c r="D75" i="1"/>
  <c r="C75" i="1"/>
  <c r="H74" i="1"/>
  <c r="E74" i="1"/>
  <c r="H73" i="1"/>
  <c r="H71" i="1" s="1"/>
  <c r="E73" i="1"/>
  <c r="H72" i="1"/>
  <c r="E72" i="1"/>
  <c r="G71" i="1"/>
  <c r="F71" i="1"/>
  <c r="E71" i="1"/>
  <c r="D71" i="1"/>
  <c r="C71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H62" i="1" s="1"/>
  <c r="E63" i="1"/>
  <c r="G62" i="1"/>
  <c r="F62" i="1"/>
  <c r="E62" i="1"/>
  <c r="D62" i="1"/>
  <c r="C62" i="1"/>
  <c r="H61" i="1"/>
  <c r="E61" i="1"/>
  <c r="H60" i="1"/>
  <c r="E60" i="1"/>
  <c r="H59" i="1"/>
  <c r="E59" i="1"/>
  <c r="H58" i="1"/>
  <c r="G58" i="1"/>
  <c r="F58" i="1"/>
  <c r="E58" i="1"/>
  <c r="D58" i="1"/>
  <c r="C58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H48" i="1" s="1"/>
  <c r="G48" i="1"/>
  <c r="G8" i="1" s="1"/>
  <c r="G160" i="1" s="1"/>
  <c r="F48" i="1"/>
  <c r="E48" i="1"/>
  <c r="D48" i="1"/>
  <c r="C48" i="1"/>
  <c r="C8" i="1" s="1"/>
  <c r="C160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H40" i="1"/>
  <c r="E40" i="1"/>
  <c r="H39" i="1"/>
  <c r="E39" i="1"/>
  <c r="G38" i="1"/>
  <c r="F38" i="1"/>
  <c r="D38" i="1"/>
  <c r="C38" i="1"/>
  <c r="H28" i="1"/>
  <c r="G28" i="1"/>
  <c r="F28" i="1"/>
  <c r="E28" i="1"/>
  <c r="D28" i="1"/>
  <c r="C28" i="1"/>
  <c r="H18" i="1"/>
  <c r="G18" i="1"/>
  <c r="F18" i="1"/>
  <c r="E18" i="1"/>
  <c r="D18" i="1"/>
  <c r="C18" i="1"/>
  <c r="H17" i="1"/>
  <c r="E17" i="1"/>
  <c r="H16" i="1"/>
  <c r="E16" i="1"/>
  <c r="E15" i="1"/>
  <c r="E14" i="1"/>
  <c r="E13" i="1"/>
  <c r="E10" i="1" s="1"/>
  <c r="E12" i="1"/>
  <c r="H11" i="1"/>
  <c r="E11" i="1"/>
  <c r="H10" i="1"/>
  <c r="G10" i="1"/>
  <c r="F10" i="1"/>
  <c r="D10" i="1"/>
  <c r="C10" i="1"/>
  <c r="F8" i="1"/>
  <c r="F160" i="1" s="1"/>
  <c r="D8" i="1"/>
  <c r="D160" i="1" s="1"/>
  <c r="H38" i="1" l="1"/>
  <c r="H8" i="1" s="1"/>
  <c r="H124" i="1"/>
  <c r="H84" i="1" s="1"/>
  <c r="E38" i="1"/>
  <c r="E8" i="1" s="1"/>
  <c r="E124" i="1"/>
  <c r="E84" i="1" s="1"/>
  <c r="E160" i="1" l="1"/>
  <c r="H160" i="1"/>
</calcChain>
</file>

<file path=xl/sharedStrings.xml><?xml version="1.0" encoding="utf-8"?>
<sst xmlns="http://schemas.openxmlformats.org/spreadsheetml/2006/main" count="162" uniqueCount="92">
  <si>
    <t xml:space="preserve">Universidad Tecnológica de Tulancingo </t>
  </si>
  <si>
    <t>Estado Analítico del Ejercicio del Presupuesto de Egresos Detallado - LDF</t>
  </si>
  <si>
    <t xml:space="preserve">Clasificación por Objeto del Gasto (Capítulo y Concepto) </t>
  </si>
  <si>
    <t>Del 1 de enero al 31 de marzo 2022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</si>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</sst>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4" fontId="6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6" fillId="0" borderId="13" xfId="2" applyNumberFormat="1" applyFont="1" applyBorder="1" applyAlignment="1" applyProtection="1">
      <alignment horizontal="right" vertical="center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Protection="1"/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8" fillId="0" borderId="0" xfId="0" applyFont="1" applyProtection="1"/>
    <xf numFmtId="4" fontId="0" fillId="0" borderId="0" xfId="0" applyNumberFormat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8</xdr:col>
      <xdr:colOff>348343</xdr:colOff>
      <xdr:row>4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114300"/>
          <a:ext cx="125321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1733550</xdr:colOff>
      <xdr:row>163</xdr:row>
      <xdr:rowOff>38100</xdr:rowOff>
    </xdr:from>
    <xdr:to>
      <xdr:col>3</xdr:col>
      <xdr:colOff>438150</xdr:colOff>
      <xdr:row>171</xdr:row>
      <xdr:rowOff>142876</xdr:rowOff>
    </xdr:to>
    <xdr:sp macro="" textlink="" fLocksText="0">
      <xdr:nvSpPr>
        <xdr:cNvPr id="4" name="3 CuadroTexto"/>
        <xdr:cNvSpPr txBox="1"/>
      </xdr:nvSpPr>
      <xdr:spPr>
        <a:xfrm>
          <a:off x="2000250" y="32832675"/>
          <a:ext cx="476250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163</xdr:row>
      <xdr:rowOff>19050</xdr:rowOff>
    </xdr:from>
    <xdr:to>
      <xdr:col>7</xdr:col>
      <xdr:colOff>464545</xdr:colOff>
      <xdr:row>171</xdr:row>
      <xdr:rowOff>152400</xdr:rowOff>
    </xdr:to>
    <xdr:sp macro="" textlink="" fLocksText="0">
      <xdr:nvSpPr>
        <xdr:cNvPr id="5" name="4 CuadroTexto"/>
        <xdr:cNvSpPr txBox="1"/>
      </xdr:nvSpPr>
      <xdr:spPr>
        <a:xfrm>
          <a:off x="7231645" y="32813625"/>
          <a:ext cx="5234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2</xdr:col>
      <xdr:colOff>1995486</xdr:colOff>
      <xdr:row>168</xdr:row>
      <xdr:rowOff>59532</xdr:rowOff>
    </xdr:from>
    <xdr:to>
      <xdr:col>2</xdr:col>
      <xdr:colOff>4662486</xdr:colOff>
      <xdr:row>168</xdr:row>
      <xdr:rowOff>59532</xdr:rowOff>
    </xdr:to>
    <xdr:cxnSp macro="">
      <xdr:nvCxnSpPr>
        <xdr:cNvPr id="6" name="3 Conector recto"/>
        <xdr:cNvCxnSpPr/>
      </xdr:nvCxnSpPr>
      <xdr:spPr>
        <a:xfrm>
          <a:off x="6329361" y="336637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2702641</xdr:colOff>
      <xdr:row>168</xdr:row>
      <xdr:rowOff>135732</xdr:rowOff>
    </xdr:from>
    <xdr:to>
      <xdr:col>2</xdr:col>
      <xdr:colOff>654766</xdr:colOff>
      <xdr:row>168</xdr:row>
      <xdr:rowOff>135732</xdr:rowOff>
    </xdr:to>
    <xdr:cxnSp macro="">
      <xdr:nvCxnSpPr>
        <xdr:cNvPr id="7" name="4 Conector recto"/>
        <xdr:cNvCxnSpPr/>
      </xdr:nvCxnSpPr>
      <xdr:spPr>
        <a:xfrm>
          <a:off x="2969341" y="33739932"/>
          <a:ext cx="259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168</xdr:row>
      <xdr:rowOff>88107</xdr:rowOff>
    </xdr:from>
    <xdr:to>
      <xdr:col>6</xdr:col>
      <xdr:colOff>464266</xdr:colOff>
      <xdr:row>168</xdr:row>
      <xdr:rowOff>88107</xdr:rowOff>
    </xdr:to>
    <xdr:cxnSp macro="">
      <xdr:nvCxnSpPr>
        <xdr:cNvPr id="8" name="4 Conector recto"/>
        <xdr:cNvCxnSpPr/>
      </xdr:nvCxnSpPr>
      <xdr:spPr>
        <a:xfrm>
          <a:off x="7922341" y="33692307"/>
          <a:ext cx="3124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zoomScaleNormal="100" workbookViewId="0">
      <selection activeCell="A4" sqref="A4:H4"/>
    </sheetView>
  </sheetViews>
  <sheetFormatPr baseColWidth="10" defaultRowHeight="15" x14ac:dyDescent="0.25"/>
  <cols>
    <col min="1" max="1" width="4" style="13" customWidth="1"/>
    <col min="2" max="2" width="69.5703125" style="13" bestFit="1" customWidth="1"/>
    <col min="3" max="8" width="21.285156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10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0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10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10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10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10" ht="36.75" customHeight="1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10" ht="20.25" customHeight="1" x14ac:dyDescent="0.25">
      <c r="A8" s="18" t="s">
        <v>13</v>
      </c>
      <c r="B8" s="19"/>
      <c r="C8" s="20">
        <f>SUM(C10,C18,C28,C38,C48,C58,C62,C71,C75)</f>
        <v>48414663</v>
      </c>
      <c r="D8" s="20">
        <f t="shared" ref="D8:H8" si="0">SUM(D10,D18,D28,D38,D48,D58,D62,D71,D75)</f>
        <v>2733148.38</v>
      </c>
      <c r="E8" s="20">
        <f t="shared" si="0"/>
        <v>51147811.379999995</v>
      </c>
      <c r="F8" s="20">
        <f t="shared" si="0"/>
        <v>8174811.6000000006</v>
      </c>
      <c r="G8" s="20">
        <f t="shared" si="0"/>
        <v>8174811.6000000006</v>
      </c>
      <c r="H8" s="20">
        <f t="shared" si="0"/>
        <v>42972999.780000001</v>
      </c>
      <c r="I8" s="21"/>
    </row>
    <row r="9" spans="1:10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10" ht="20.25" customHeight="1" x14ac:dyDescent="0.25">
      <c r="A10" s="25" t="s">
        <v>14</v>
      </c>
      <c r="B10" s="26"/>
      <c r="C10" s="27">
        <f>SUM(C11:C17)</f>
        <v>27263255</v>
      </c>
      <c r="D10" s="27">
        <f t="shared" ref="D10:H10" si="1">SUM(D11:D17)</f>
        <v>670272</v>
      </c>
      <c r="E10" s="27">
        <f t="shared" si="1"/>
        <v>27933527</v>
      </c>
      <c r="F10" s="27">
        <f t="shared" si="1"/>
        <v>6559584.6200000001</v>
      </c>
      <c r="G10" s="27">
        <f t="shared" si="1"/>
        <v>6559584.6200000001</v>
      </c>
      <c r="H10" s="27">
        <f t="shared" si="1"/>
        <v>21373942.379999999</v>
      </c>
      <c r="I10" s="28"/>
    </row>
    <row r="11" spans="1:10" x14ac:dyDescent="0.25">
      <c r="A11" s="29"/>
      <c r="B11" s="30" t="s">
        <v>15</v>
      </c>
      <c r="C11" s="31">
        <v>18562244</v>
      </c>
      <c r="D11" s="31">
        <v>-44192.91</v>
      </c>
      <c r="E11" s="32">
        <f>+C11+D11</f>
        <v>18518051.09</v>
      </c>
      <c r="F11" s="31">
        <v>4699288.71</v>
      </c>
      <c r="G11" s="31">
        <v>4699288.71</v>
      </c>
      <c r="H11" s="32">
        <f>+E11-F11</f>
        <v>13818762.379999999</v>
      </c>
      <c r="I11" s="21"/>
      <c r="J11" s="21"/>
    </row>
    <row r="12" spans="1:10" x14ac:dyDescent="0.25">
      <c r="A12" s="29"/>
      <c r="B12" s="30" t="s">
        <v>16</v>
      </c>
      <c r="C12" s="31">
        <v>732179</v>
      </c>
      <c r="D12" s="31">
        <v>46076.84</v>
      </c>
      <c r="E12" s="32">
        <f t="shared" ref="E12:E17" si="2">+C12+D12</f>
        <v>778255.84</v>
      </c>
      <c r="F12" s="31">
        <v>229120.84</v>
      </c>
      <c r="G12" s="31">
        <v>229120.84</v>
      </c>
      <c r="H12" s="32">
        <v>549135</v>
      </c>
      <c r="I12" s="21"/>
    </row>
    <row r="13" spans="1:10" x14ac:dyDescent="0.25">
      <c r="A13" s="29"/>
      <c r="B13" s="30" t="s">
        <v>17</v>
      </c>
      <c r="C13" s="31">
        <v>4363985</v>
      </c>
      <c r="D13" s="31">
        <v>8327.7900000000009</v>
      </c>
      <c r="E13" s="32">
        <f t="shared" si="2"/>
        <v>4372312.79</v>
      </c>
      <c r="F13" s="31">
        <v>102062.79</v>
      </c>
      <c r="G13" s="31">
        <v>102062.79</v>
      </c>
      <c r="H13" s="32">
        <v>4270250</v>
      </c>
      <c r="I13" s="21"/>
    </row>
    <row r="14" spans="1:10" x14ac:dyDescent="0.25">
      <c r="A14" s="29"/>
      <c r="B14" s="30" t="s">
        <v>18</v>
      </c>
      <c r="C14" s="31">
        <v>2179069</v>
      </c>
      <c r="D14" s="31">
        <v>669072.28</v>
      </c>
      <c r="E14" s="32">
        <f t="shared" si="2"/>
        <v>2848141.2800000003</v>
      </c>
      <c r="F14" s="31">
        <v>1213842.28</v>
      </c>
      <c r="G14" s="31">
        <v>1213842.28</v>
      </c>
      <c r="H14" s="32">
        <v>1634299</v>
      </c>
      <c r="I14" s="21"/>
    </row>
    <row r="15" spans="1:10" x14ac:dyDescent="0.25">
      <c r="A15" s="29"/>
      <c r="B15" s="30" t="s">
        <v>19</v>
      </c>
      <c r="C15" s="31">
        <v>1425778</v>
      </c>
      <c r="D15" s="31">
        <v>-9012</v>
      </c>
      <c r="E15" s="32">
        <f t="shared" si="2"/>
        <v>1416766</v>
      </c>
      <c r="F15" s="31">
        <v>315270</v>
      </c>
      <c r="G15" s="31">
        <v>315270</v>
      </c>
      <c r="H15" s="32">
        <v>1101496</v>
      </c>
      <c r="I15" s="21"/>
    </row>
    <row r="16" spans="1:10" x14ac:dyDescent="0.25">
      <c r="A16" s="29"/>
      <c r="B16" s="30" t="s">
        <v>20</v>
      </c>
      <c r="C16" s="31">
        <v>0</v>
      </c>
      <c r="D16" s="31">
        <v>0</v>
      </c>
      <c r="E16" s="32">
        <f t="shared" si="2"/>
        <v>0</v>
      </c>
      <c r="F16" s="31">
        <v>0</v>
      </c>
      <c r="G16" s="31">
        <v>0</v>
      </c>
      <c r="H16" s="32">
        <f t="shared" ref="H16:H77" si="3">IF(C16&gt;=0,IF(OR(B16="",F16="",G16=""),"",IF(OR(E16&lt;F16,G16&gt;F16),"Error",E16-F16)),0)</f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2">
        <f t="shared" si="2"/>
        <v>0</v>
      </c>
      <c r="F17" s="31">
        <v>0</v>
      </c>
      <c r="G17" s="31">
        <v>0</v>
      </c>
      <c r="H17" s="32">
        <f t="shared" si="3"/>
        <v>0</v>
      </c>
      <c r="I17" s="21"/>
    </row>
    <row r="18" spans="1:9" ht="20.25" customHeight="1" x14ac:dyDescent="0.25">
      <c r="A18" s="25" t="s">
        <v>22</v>
      </c>
      <c r="B18" s="26"/>
      <c r="C18" s="27">
        <f>SUM(C19:C27)</f>
        <v>1459813</v>
      </c>
      <c r="D18" s="27">
        <f t="shared" ref="D18:H18" si="4">SUM(D19:D27)</f>
        <v>2733148.38</v>
      </c>
      <c r="E18" s="27">
        <f t="shared" si="4"/>
        <v>4192961.38</v>
      </c>
      <c r="F18" s="27">
        <f t="shared" si="4"/>
        <v>1002572.9899999999</v>
      </c>
      <c r="G18" s="27">
        <f t="shared" si="4"/>
        <v>1002572.9899999999</v>
      </c>
      <c r="H18" s="27">
        <f t="shared" si="4"/>
        <v>3190388.3899999997</v>
      </c>
      <c r="I18" s="21"/>
    </row>
    <row r="19" spans="1:9" x14ac:dyDescent="0.25">
      <c r="A19" s="29"/>
      <c r="B19" s="30" t="s">
        <v>23</v>
      </c>
      <c r="C19" s="31">
        <v>251199</v>
      </c>
      <c r="D19" s="31">
        <v>2736346.13</v>
      </c>
      <c r="E19" s="32">
        <v>2987545.13</v>
      </c>
      <c r="F19" s="31">
        <v>970071.82</v>
      </c>
      <c r="G19" s="31">
        <v>970071.82</v>
      </c>
      <c r="H19" s="32">
        <v>2017473.31</v>
      </c>
      <c r="I19" s="21"/>
    </row>
    <row r="20" spans="1:9" x14ac:dyDescent="0.25">
      <c r="A20" s="29"/>
      <c r="B20" s="30" t="s">
        <v>24</v>
      </c>
      <c r="C20" s="31">
        <v>277684</v>
      </c>
      <c r="D20" s="31">
        <v>-1477.75</v>
      </c>
      <c r="E20" s="32">
        <v>276206.25</v>
      </c>
      <c r="F20" s="31">
        <v>11213.48</v>
      </c>
      <c r="G20" s="31">
        <v>11213.48</v>
      </c>
      <c r="H20" s="32">
        <v>264992.77</v>
      </c>
      <c r="I20" s="21"/>
    </row>
    <row r="21" spans="1:9" x14ac:dyDescent="0.25">
      <c r="A21" s="29"/>
      <c r="B21" s="30" t="s">
        <v>25</v>
      </c>
      <c r="C21" s="31"/>
      <c r="D21" s="31"/>
      <c r="E21" s="32"/>
      <c r="F21" s="31"/>
      <c r="G21" s="31"/>
      <c r="H21" s="32"/>
      <c r="I21" s="21"/>
    </row>
    <row r="22" spans="1:9" x14ac:dyDescent="0.25">
      <c r="A22" s="29"/>
      <c r="B22" s="30" t="s">
        <v>26</v>
      </c>
      <c r="C22" s="31">
        <v>164099</v>
      </c>
      <c r="D22" s="31">
        <v>-6374.49</v>
      </c>
      <c r="E22" s="32">
        <v>157724.51</v>
      </c>
      <c r="F22" s="31">
        <v>4034.9</v>
      </c>
      <c r="G22" s="31">
        <v>4034.9</v>
      </c>
      <c r="H22" s="32">
        <v>153689.60999999999</v>
      </c>
      <c r="I22" s="21"/>
    </row>
    <row r="23" spans="1:9" x14ac:dyDescent="0.25">
      <c r="A23" s="29"/>
      <c r="B23" s="30" t="s">
        <v>27</v>
      </c>
      <c r="C23" s="31">
        <v>22273</v>
      </c>
      <c r="D23" s="31">
        <v>1945</v>
      </c>
      <c r="E23" s="32">
        <v>24218</v>
      </c>
      <c r="F23" s="31">
        <v>12608.4</v>
      </c>
      <c r="G23" s="31">
        <v>12608.4</v>
      </c>
      <c r="H23" s="32">
        <v>11609.6</v>
      </c>
      <c r="I23" s="21"/>
    </row>
    <row r="24" spans="1:9" x14ac:dyDescent="0.25">
      <c r="A24" s="29"/>
      <c r="B24" s="30" t="s">
        <v>28</v>
      </c>
      <c r="C24" s="31">
        <v>413940</v>
      </c>
      <c r="D24" s="31">
        <v>0</v>
      </c>
      <c r="E24" s="32">
        <v>413940</v>
      </c>
      <c r="F24" s="31">
        <v>0</v>
      </c>
      <c r="G24" s="31">
        <v>0</v>
      </c>
      <c r="H24" s="32">
        <v>413940</v>
      </c>
      <c r="I24" s="21"/>
    </row>
    <row r="25" spans="1:9" x14ac:dyDescent="0.25">
      <c r="A25" s="29"/>
      <c r="B25" s="30" t="s">
        <v>29</v>
      </c>
      <c r="C25" s="31">
        <v>149282</v>
      </c>
      <c r="D25" s="31">
        <v>0</v>
      </c>
      <c r="E25" s="32">
        <v>149282</v>
      </c>
      <c r="F25" s="31">
        <v>139.19999999999999</v>
      </c>
      <c r="G25" s="31">
        <v>139.19999999999999</v>
      </c>
      <c r="H25" s="32">
        <v>149142.79999999999</v>
      </c>
      <c r="I25" s="21"/>
    </row>
    <row r="26" spans="1:9" x14ac:dyDescent="0.25">
      <c r="A26" s="29"/>
      <c r="B26" s="30" t="s">
        <v>30</v>
      </c>
      <c r="C26" s="31"/>
      <c r="D26" s="31"/>
      <c r="E26" s="32"/>
      <c r="F26" s="31"/>
      <c r="G26" s="31"/>
      <c r="H26" s="32"/>
      <c r="I26" s="21"/>
    </row>
    <row r="27" spans="1:9" x14ac:dyDescent="0.25">
      <c r="A27" s="29"/>
      <c r="B27" s="30" t="s">
        <v>31</v>
      </c>
      <c r="C27" s="31">
        <v>181336</v>
      </c>
      <c r="D27" s="31">
        <v>2709.49</v>
      </c>
      <c r="E27" s="32">
        <v>184045.49</v>
      </c>
      <c r="F27" s="31">
        <v>4505.1899999999996</v>
      </c>
      <c r="G27" s="31">
        <v>4505.1899999999996</v>
      </c>
      <c r="H27" s="32">
        <v>179540.3</v>
      </c>
      <c r="I27" s="21"/>
    </row>
    <row r="28" spans="1:9" ht="20.25" customHeight="1" x14ac:dyDescent="0.25">
      <c r="A28" s="25" t="s">
        <v>32</v>
      </c>
      <c r="B28" s="26"/>
      <c r="C28" s="27">
        <f>SUM(C29:C37)</f>
        <v>12870673</v>
      </c>
      <c r="D28" s="27">
        <f t="shared" ref="D28:H28" si="5">SUM(D29:D37)</f>
        <v>0</v>
      </c>
      <c r="E28" s="27">
        <f t="shared" si="5"/>
        <v>12870673</v>
      </c>
      <c r="F28" s="27">
        <f t="shared" si="5"/>
        <v>612653.99</v>
      </c>
      <c r="G28" s="27">
        <f t="shared" si="5"/>
        <v>612653.99</v>
      </c>
      <c r="H28" s="27">
        <f t="shared" si="5"/>
        <v>12258019.01</v>
      </c>
      <c r="I28" s="21"/>
    </row>
    <row r="29" spans="1:9" x14ac:dyDescent="0.25">
      <c r="A29" s="29"/>
      <c r="B29" s="30" t="s">
        <v>33</v>
      </c>
      <c r="C29" s="31">
        <v>2194871</v>
      </c>
      <c r="D29" s="31">
        <v>-10967.64</v>
      </c>
      <c r="E29" s="32">
        <v>2183903.36</v>
      </c>
      <c r="F29" s="31">
        <v>43210.51</v>
      </c>
      <c r="G29" s="31">
        <v>43210.51</v>
      </c>
      <c r="H29" s="32">
        <v>2140692.85</v>
      </c>
      <c r="I29" s="21"/>
    </row>
    <row r="30" spans="1:9" x14ac:dyDescent="0.25">
      <c r="A30" s="29"/>
      <c r="B30" s="30" t="s">
        <v>34</v>
      </c>
      <c r="C30" s="31">
        <v>507985</v>
      </c>
      <c r="D30" s="31">
        <v>6648.05</v>
      </c>
      <c r="E30" s="32">
        <v>514633.05</v>
      </c>
      <c r="F30" s="31">
        <v>12118.05</v>
      </c>
      <c r="G30" s="31">
        <v>12118.05</v>
      </c>
      <c r="H30" s="32">
        <v>502515</v>
      </c>
      <c r="I30" s="21"/>
    </row>
    <row r="31" spans="1:9" x14ac:dyDescent="0.25">
      <c r="A31" s="29"/>
      <c r="B31" s="30" t="s">
        <v>35</v>
      </c>
      <c r="C31" s="31">
        <v>4774023</v>
      </c>
      <c r="D31" s="31">
        <v>2556.6999999999998</v>
      </c>
      <c r="E31" s="32">
        <v>4776579.7</v>
      </c>
      <c r="F31" s="31">
        <v>230421.89</v>
      </c>
      <c r="G31" s="31">
        <v>230421.89</v>
      </c>
      <c r="H31" s="32">
        <v>4546157.8099999996</v>
      </c>
      <c r="I31" s="21"/>
    </row>
    <row r="32" spans="1:9" x14ac:dyDescent="0.25">
      <c r="A32" s="29"/>
      <c r="B32" s="30" t="s">
        <v>36</v>
      </c>
      <c r="C32" s="31">
        <v>953994</v>
      </c>
      <c r="D32" s="31">
        <v>-6524.95</v>
      </c>
      <c r="E32" s="32">
        <v>947469.05</v>
      </c>
      <c r="F32" s="31">
        <v>63480.25</v>
      </c>
      <c r="G32" s="31">
        <v>63480.25</v>
      </c>
      <c r="H32" s="32">
        <v>883988.8</v>
      </c>
      <c r="I32" s="21"/>
    </row>
    <row r="33" spans="1:9" x14ac:dyDescent="0.25">
      <c r="A33" s="29"/>
      <c r="B33" s="30" t="s">
        <v>37</v>
      </c>
      <c r="C33" s="31">
        <v>2187739</v>
      </c>
      <c r="D33" s="31">
        <v>-4732.16</v>
      </c>
      <c r="E33" s="32">
        <v>2183006.84</v>
      </c>
      <c r="F33" s="31">
        <v>14825.04</v>
      </c>
      <c r="G33" s="31">
        <v>14825.04</v>
      </c>
      <c r="H33" s="32">
        <v>2168181.7999999998</v>
      </c>
      <c r="I33" s="21"/>
    </row>
    <row r="34" spans="1:9" x14ac:dyDescent="0.25">
      <c r="A34" s="29"/>
      <c r="B34" s="30" t="s">
        <v>38</v>
      </c>
      <c r="C34" s="31">
        <v>26415</v>
      </c>
      <c r="D34" s="31">
        <v>13920</v>
      </c>
      <c r="E34" s="32">
        <v>40335</v>
      </c>
      <c r="F34" s="31">
        <v>22941</v>
      </c>
      <c r="G34" s="31">
        <v>22941</v>
      </c>
      <c r="H34" s="32">
        <v>17394</v>
      </c>
      <c r="I34" s="21"/>
    </row>
    <row r="35" spans="1:9" x14ac:dyDescent="0.25">
      <c r="A35" s="29"/>
      <c r="B35" s="30" t="s">
        <v>39</v>
      </c>
      <c r="C35" s="31">
        <v>111331</v>
      </c>
      <c r="D35" s="31">
        <v>0</v>
      </c>
      <c r="E35" s="32">
        <v>111331</v>
      </c>
      <c r="F35" s="31">
        <v>3506.75</v>
      </c>
      <c r="G35" s="31">
        <v>3506.75</v>
      </c>
      <c r="H35" s="32">
        <v>107824.25</v>
      </c>
      <c r="I35" s="21"/>
    </row>
    <row r="36" spans="1:9" x14ac:dyDescent="0.25">
      <c r="A36" s="29"/>
      <c r="B36" s="30" t="s">
        <v>40</v>
      </c>
      <c r="C36" s="31">
        <v>83950</v>
      </c>
      <c r="D36" s="31">
        <v>-900</v>
      </c>
      <c r="E36" s="32">
        <v>83050</v>
      </c>
      <c r="F36" s="31">
        <v>0</v>
      </c>
      <c r="G36" s="31">
        <v>0</v>
      </c>
      <c r="H36" s="32">
        <v>83050</v>
      </c>
      <c r="I36" s="21"/>
    </row>
    <row r="37" spans="1:9" x14ac:dyDescent="0.25">
      <c r="A37" s="29"/>
      <c r="B37" s="30" t="s">
        <v>41</v>
      </c>
      <c r="C37" s="31">
        <v>2030365</v>
      </c>
      <c r="D37" s="31">
        <v>0</v>
      </c>
      <c r="E37" s="32">
        <v>2030365</v>
      </c>
      <c r="F37" s="31">
        <v>222150.5</v>
      </c>
      <c r="G37" s="31">
        <v>222150.5</v>
      </c>
      <c r="H37" s="32">
        <v>1808214.5</v>
      </c>
      <c r="I37" s="21"/>
    </row>
    <row r="38" spans="1:9" ht="20.25" customHeight="1" x14ac:dyDescent="0.25">
      <c r="A38" s="25" t="s">
        <v>42</v>
      </c>
      <c r="B38" s="26"/>
      <c r="C38" s="27">
        <f>SUM(C39:C47)</f>
        <v>71000</v>
      </c>
      <c r="D38" s="27">
        <f t="shared" ref="D38:H38" si="6">SUM(D39:D47)</f>
        <v>0</v>
      </c>
      <c r="E38" s="27">
        <f t="shared" si="6"/>
        <v>71000</v>
      </c>
      <c r="F38" s="27">
        <f t="shared" si="6"/>
        <v>0</v>
      </c>
      <c r="G38" s="27">
        <f t="shared" si="6"/>
        <v>0</v>
      </c>
      <c r="H38" s="27">
        <f t="shared" si="6"/>
        <v>71000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si="3"/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7">SUM(C40:D40)</f>
        <v>0</v>
      </c>
      <c r="F40" s="31">
        <v>0</v>
      </c>
      <c r="G40" s="31">
        <v>0</v>
      </c>
      <c r="H40" s="32">
        <f t="shared" si="3"/>
        <v>0</v>
      </c>
      <c r="I40" s="21"/>
    </row>
    <row r="41" spans="1:9" x14ac:dyDescent="0.25">
      <c r="A41" s="29"/>
      <c r="B41" s="30" t="s">
        <v>45</v>
      </c>
      <c r="C41" s="31">
        <v>71000</v>
      </c>
      <c r="D41" s="31">
        <v>0</v>
      </c>
      <c r="E41" s="32">
        <v>71000</v>
      </c>
      <c r="F41" s="31">
        <v>0</v>
      </c>
      <c r="G41" s="31">
        <v>0</v>
      </c>
      <c r="H41" s="32">
        <v>71000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3">
        <v>0</v>
      </c>
      <c r="F42" s="31">
        <v>0</v>
      </c>
      <c r="G42" s="31">
        <v>0</v>
      </c>
      <c r="H42" s="33">
        <f t="shared" si="3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3">
        <f t="shared" si="7"/>
        <v>0</v>
      </c>
      <c r="F43" s="31">
        <v>0</v>
      </c>
      <c r="G43" s="31">
        <v>0</v>
      </c>
      <c r="H43" s="33">
        <f t="shared" si="3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3">
        <f t="shared" si="7"/>
        <v>0</v>
      </c>
      <c r="F44" s="31">
        <v>0</v>
      </c>
      <c r="G44" s="31">
        <v>0</v>
      </c>
      <c r="H44" s="33">
        <f t="shared" si="3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3">
        <f t="shared" si="7"/>
        <v>0</v>
      </c>
      <c r="F45" s="31">
        <v>0</v>
      </c>
      <c r="G45" s="31">
        <v>0</v>
      </c>
      <c r="H45" s="33">
        <f t="shared" si="3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3">
        <f t="shared" si="7"/>
        <v>0</v>
      </c>
      <c r="F46" s="31">
        <v>0</v>
      </c>
      <c r="G46" s="31">
        <v>0</v>
      </c>
      <c r="H46" s="33">
        <f t="shared" si="3"/>
        <v>0</v>
      </c>
      <c r="I46" s="21"/>
    </row>
    <row r="47" spans="1:9" x14ac:dyDescent="0.25">
      <c r="A47" s="29"/>
      <c r="B47" s="30" t="s">
        <v>51</v>
      </c>
      <c r="C47" s="34">
        <v>0</v>
      </c>
      <c r="D47" s="34">
        <v>0</v>
      </c>
      <c r="E47" s="33">
        <f t="shared" si="7"/>
        <v>0</v>
      </c>
      <c r="F47" s="34">
        <v>0</v>
      </c>
      <c r="G47" s="34">
        <v>0</v>
      </c>
      <c r="H47" s="33">
        <f t="shared" si="3"/>
        <v>0</v>
      </c>
      <c r="I47" s="21"/>
    </row>
    <row r="48" spans="1:9" ht="20.25" customHeight="1" x14ac:dyDescent="0.25">
      <c r="A48" s="25" t="s">
        <v>52</v>
      </c>
      <c r="B48" s="26"/>
      <c r="C48" s="35">
        <f>SUM(C49:C57)</f>
        <v>0</v>
      </c>
      <c r="D48" s="35">
        <f t="shared" ref="D48:H48" si="8">SUM(D49:D57)</f>
        <v>0</v>
      </c>
      <c r="E48" s="35">
        <f t="shared" si="8"/>
        <v>0</v>
      </c>
      <c r="F48" s="35">
        <f t="shared" si="8"/>
        <v>0</v>
      </c>
      <c r="G48" s="35">
        <f t="shared" si="8"/>
        <v>0</v>
      </c>
      <c r="H48" s="35">
        <f t="shared" si="8"/>
        <v>0</v>
      </c>
      <c r="I48" s="21"/>
    </row>
    <row r="49" spans="1:9" x14ac:dyDescent="0.25">
      <c r="A49" s="29"/>
      <c r="B49" s="30" t="s">
        <v>53</v>
      </c>
      <c r="C49" s="31">
        <v>0</v>
      </c>
      <c r="D49" s="31">
        <v>0</v>
      </c>
      <c r="E49" s="33">
        <v>0</v>
      </c>
      <c r="F49" s="31">
        <v>0</v>
      </c>
      <c r="G49" s="31">
        <v>0</v>
      </c>
      <c r="H49" s="33">
        <v>0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3">
        <v>0</v>
      </c>
      <c r="F50" s="31">
        <v>0</v>
      </c>
      <c r="G50" s="31">
        <v>0</v>
      </c>
      <c r="H50" s="33">
        <f t="shared" si="3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3">
        <f t="shared" ref="E51:E56" si="9">SUM(C51,D51)</f>
        <v>0</v>
      </c>
      <c r="F51" s="31">
        <v>0</v>
      </c>
      <c r="G51" s="31">
        <v>0</v>
      </c>
      <c r="H51" s="33">
        <f t="shared" si="3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3">
        <f t="shared" si="9"/>
        <v>0</v>
      </c>
      <c r="F52" s="31">
        <v>0</v>
      </c>
      <c r="G52" s="31">
        <v>0</v>
      </c>
      <c r="H52" s="33">
        <f t="shared" si="3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3">
        <f t="shared" si="9"/>
        <v>0</v>
      </c>
      <c r="F53" s="31">
        <v>0</v>
      </c>
      <c r="G53" s="31">
        <v>0</v>
      </c>
      <c r="H53" s="33">
        <f t="shared" si="3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3">
        <f t="shared" si="9"/>
        <v>0</v>
      </c>
      <c r="F54" s="31">
        <v>0</v>
      </c>
      <c r="G54" s="31">
        <v>0</v>
      </c>
      <c r="H54" s="33">
        <f t="shared" si="3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3">
        <f t="shared" si="9"/>
        <v>0</v>
      </c>
      <c r="F55" s="31">
        <v>0</v>
      </c>
      <c r="G55" s="31">
        <v>0</v>
      </c>
      <c r="H55" s="33">
        <f t="shared" si="3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3">
        <f t="shared" si="9"/>
        <v>0</v>
      </c>
      <c r="F56" s="31">
        <v>0</v>
      </c>
      <c r="G56" s="31">
        <v>0</v>
      </c>
      <c r="H56" s="33">
        <f t="shared" si="3"/>
        <v>0</v>
      </c>
      <c r="I56" s="21"/>
    </row>
    <row r="57" spans="1:9" x14ac:dyDescent="0.25">
      <c r="A57" s="29"/>
      <c r="B57" s="30" t="s">
        <v>61</v>
      </c>
      <c r="C57" s="34">
        <v>0</v>
      </c>
      <c r="D57" s="34">
        <v>0</v>
      </c>
      <c r="E57" s="33">
        <v>0</v>
      </c>
      <c r="F57" s="34">
        <v>0</v>
      </c>
      <c r="G57" s="34">
        <v>0</v>
      </c>
      <c r="H57" s="33">
        <v>0</v>
      </c>
      <c r="I57" s="21"/>
    </row>
    <row r="58" spans="1:9" ht="20.25" customHeight="1" x14ac:dyDescent="0.25">
      <c r="A58" s="25" t="s">
        <v>62</v>
      </c>
      <c r="B58" s="26"/>
      <c r="C58" s="35">
        <f>SUM(C59:C61)</f>
        <v>0</v>
      </c>
      <c r="D58" s="35">
        <f t="shared" ref="D58:H58" si="10">SUM(D59:D61)</f>
        <v>0</v>
      </c>
      <c r="E58" s="35">
        <f t="shared" si="10"/>
        <v>0</v>
      </c>
      <c r="F58" s="35">
        <f t="shared" si="10"/>
        <v>0</v>
      </c>
      <c r="G58" s="35">
        <f t="shared" si="10"/>
        <v>0</v>
      </c>
      <c r="H58" s="35">
        <f t="shared" si="10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6">
        <f>SUM(C59,D59)</f>
        <v>0</v>
      </c>
      <c r="F59" s="31">
        <v>0</v>
      </c>
      <c r="G59" s="31">
        <v>0</v>
      </c>
      <c r="H59" s="36">
        <f t="shared" si="3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3">
        <f>SUM(C60,D60)</f>
        <v>0</v>
      </c>
      <c r="F60" s="31">
        <v>0</v>
      </c>
      <c r="G60" s="31">
        <v>0</v>
      </c>
      <c r="H60" s="36">
        <f t="shared" si="3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3">
        <f>SUM(C61,D61)</f>
        <v>0</v>
      </c>
      <c r="F61" s="31">
        <v>0</v>
      </c>
      <c r="G61" s="31">
        <v>0</v>
      </c>
      <c r="H61" s="36">
        <f t="shared" si="3"/>
        <v>0</v>
      </c>
      <c r="I61" s="21"/>
    </row>
    <row r="62" spans="1:9" ht="20.25" customHeight="1" x14ac:dyDescent="0.25">
      <c r="A62" s="25" t="s">
        <v>66</v>
      </c>
      <c r="B62" s="26"/>
      <c r="C62" s="35">
        <f>SUM(C63:C70)</f>
        <v>6749922</v>
      </c>
      <c r="D62" s="35">
        <f t="shared" ref="D62:H62" si="11">SUM(D63:D70)</f>
        <v>-670272</v>
      </c>
      <c r="E62" s="35">
        <f t="shared" si="11"/>
        <v>6079650</v>
      </c>
      <c r="F62" s="35">
        <f t="shared" si="11"/>
        <v>0</v>
      </c>
      <c r="G62" s="35">
        <f t="shared" si="11"/>
        <v>0</v>
      </c>
      <c r="H62" s="35">
        <f t="shared" si="11"/>
        <v>6079650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3">
        <f t="shared" ref="E63:E74" si="12">SUM(C63,D63)</f>
        <v>0</v>
      </c>
      <c r="F63" s="31">
        <v>0</v>
      </c>
      <c r="G63" s="31">
        <v>0</v>
      </c>
      <c r="H63" s="33">
        <f t="shared" si="3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3">
        <f t="shared" si="12"/>
        <v>0</v>
      </c>
      <c r="F64" s="31">
        <v>0</v>
      </c>
      <c r="G64" s="31">
        <v>0</v>
      </c>
      <c r="H64" s="33">
        <f t="shared" si="3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3">
        <f t="shared" si="12"/>
        <v>0</v>
      </c>
      <c r="F65" s="31">
        <v>0</v>
      </c>
      <c r="G65" s="31">
        <v>0</v>
      </c>
      <c r="H65" s="33">
        <f t="shared" si="3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3">
        <f t="shared" si="12"/>
        <v>0</v>
      </c>
      <c r="F66" s="31">
        <v>0</v>
      </c>
      <c r="G66" s="31">
        <v>0</v>
      </c>
      <c r="H66" s="33">
        <f t="shared" si="3"/>
        <v>0</v>
      </c>
      <c r="I66" s="21"/>
    </row>
    <row r="67" spans="1:9" x14ac:dyDescent="0.25">
      <c r="A67" s="29"/>
      <c r="B67" s="37" t="s">
        <v>71</v>
      </c>
      <c r="C67" s="31">
        <v>0</v>
      </c>
      <c r="D67" s="31">
        <v>0</v>
      </c>
      <c r="E67" s="33">
        <f t="shared" si="12"/>
        <v>0</v>
      </c>
      <c r="F67" s="31">
        <v>0</v>
      </c>
      <c r="G67" s="31">
        <v>0</v>
      </c>
      <c r="H67" s="33">
        <f t="shared" si="3"/>
        <v>0</v>
      </c>
      <c r="I67" s="21"/>
    </row>
    <row r="68" spans="1:9" s="41" customFormat="1" x14ac:dyDescent="0.25">
      <c r="A68" s="38"/>
      <c r="B68" s="39" t="s">
        <v>72</v>
      </c>
      <c r="C68" s="31">
        <v>0</v>
      </c>
      <c r="D68" s="31">
        <v>0</v>
      </c>
      <c r="E68" s="33">
        <f>SUM(C68,D68)</f>
        <v>0</v>
      </c>
      <c r="F68" s="31">
        <v>0</v>
      </c>
      <c r="G68" s="31">
        <v>0</v>
      </c>
      <c r="H68" s="33">
        <f>IF(C68&gt;=0,IF(OR(B68="",F68="",G68=""),"",IF(OR(E68&lt;F68,G68&gt;F68),"Error",E68-F68)),0)</f>
        <v>0</v>
      </c>
      <c r="I68" s="40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3">
        <f t="shared" si="12"/>
        <v>0</v>
      </c>
      <c r="F69" s="31">
        <v>0</v>
      </c>
      <c r="G69" s="31">
        <v>0</v>
      </c>
      <c r="H69" s="33">
        <f t="shared" si="3"/>
        <v>0</v>
      </c>
      <c r="I69" s="21"/>
    </row>
    <row r="70" spans="1:9" x14ac:dyDescent="0.25">
      <c r="A70" s="29"/>
      <c r="B70" s="30" t="s">
        <v>74</v>
      </c>
      <c r="C70" s="31">
        <v>6749922</v>
      </c>
      <c r="D70" s="31">
        <v>-670272</v>
      </c>
      <c r="E70" s="32">
        <v>6079650</v>
      </c>
      <c r="F70" s="31">
        <v>0</v>
      </c>
      <c r="G70" s="31">
        <v>0</v>
      </c>
      <c r="H70" s="32">
        <v>6079650</v>
      </c>
      <c r="I70" s="21"/>
    </row>
    <row r="71" spans="1:9" ht="20.25" customHeight="1" x14ac:dyDescent="0.25">
      <c r="A71" s="25" t="s">
        <v>75</v>
      </c>
      <c r="B71" s="26"/>
      <c r="C71" s="35">
        <f>SUM(C72:C74)</f>
        <v>0</v>
      </c>
      <c r="D71" s="35">
        <f t="shared" ref="D71:H71" si="13">SUM(D72:D74)</f>
        <v>0</v>
      </c>
      <c r="E71" s="35">
        <f t="shared" si="13"/>
        <v>0</v>
      </c>
      <c r="F71" s="35">
        <f t="shared" si="13"/>
        <v>0</v>
      </c>
      <c r="G71" s="35">
        <f t="shared" si="13"/>
        <v>0</v>
      </c>
      <c r="H71" s="35">
        <f t="shared" si="13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3">
        <f t="shared" si="12"/>
        <v>0</v>
      </c>
      <c r="F72" s="31">
        <v>0</v>
      </c>
      <c r="G72" s="31">
        <v>0</v>
      </c>
      <c r="H72" s="33">
        <f t="shared" si="3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3">
        <f t="shared" si="12"/>
        <v>0</v>
      </c>
      <c r="F73" s="31">
        <v>0</v>
      </c>
      <c r="G73" s="31">
        <v>0</v>
      </c>
      <c r="H73" s="33">
        <f t="shared" si="3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3">
        <f t="shared" si="12"/>
        <v>0</v>
      </c>
      <c r="F74" s="31">
        <v>0</v>
      </c>
      <c r="G74" s="31">
        <v>0</v>
      </c>
      <c r="H74" s="33">
        <f t="shared" si="3"/>
        <v>0</v>
      </c>
      <c r="I74" s="21"/>
    </row>
    <row r="75" spans="1:9" ht="20.25" customHeight="1" x14ac:dyDescent="0.25">
      <c r="A75" s="25" t="s">
        <v>79</v>
      </c>
      <c r="B75" s="26"/>
      <c r="C75" s="35">
        <f>SUM(C76:C82)</f>
        <v>0</v>
      </c>
      <c r="D75" s="35">
        <f t="shared" ref="D75:H75" si="14">SUM(D76:D82)</f>
        <v>0</v>
      </c>
      <c r="E75" s="35">
        <f t="shared" si="14"/>
        <v>0</v>
      </c>
      <c r="F75" s="35">
        <f t="shared" si="14"/>
        <v>0</v>
      </c>
      <c r="G75" s="35">
        <f t="shared" si="14"/>
        <v>0</v>
      </c>
      <c r="H75" s="35">
        <f t="shared" si="14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3">
        <f t="shared" ref="E76:E82" si="15">SUM(C76,D76)</f>
        <v>0</v>
      </c>
      <c r="F76" s="31">
        <v>0</v>
      </c>
      <c r="G76" s="31">
        <v>0</v>
      </c>
      <c r="H76" s="33">
        <f t="shared" si="3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3">
        <f t="shared" si="15"/>
        <v>0</v>
      </c>
      <c r="F77" s="31">
        <v>0</v>
      </c>
      <c r="G77" s="31">
        <v>0</v>
      </c>
      <c r="H77" s="33">
        <f t="shared" si="3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3">
        <f t="shared" si="15"/>
        <v>0</v>
      </c>
      <c r="F78" s="31">
        <v>0</v>
      </c>
      <c r="G78" s="31">
        <v>0</v>
      </c>
      <c r="H78" s="33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3">
        <f t="shared" si="15"/>
        <v>0</v>
      </c>
      <c r="F79" s="31">
        <v>0</v>
      </c>
      <c r="G79" s="31">
        <v>0</v>
      </c>
      <c r="H79" s="33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3">
        <f t="shared" si="15"/>
        <v>0</v>
      </c>
      <c r="F80" s="31">
        <v>0</v>
      </c>
      <c r="G80" s="31">
        <v>0</v>
      </c>
      <c r="H80" s="33">
        <f>IF(C80&gt;=0,IF(OR(B80="",F80="",G80=""),"",IF(OR(E80&lt;F80,G80&gt;F80),"Error",E80-F80)),0)</f>
        <v>0</v>
      </c>
      <c r="I80" s="21"/>
    </row>
    <row r="81" spans="1:10" x14ac:dyDescent="0.25">
      <c r="A81" s="29"/>
      <c r="B81" s="30" t="s">
        <v>85</v>
      </c>
      <c r="C81" s="31">
        <v>0</v>
      </c>
      <c r="D81" s="31">
        <v>0</v>
      </c>
      <c r="E81" s="33">
        <f t="shared" si="15"/>
        <v>0</v>
      </c>
      <c r="F81" s="31">
        <v>0</v>
      </c>
      <c r="G81" s="31">
        <v>0</v>
      </c>
      <c r="H81" s="33">
        <f>IF(C81&gt;=0,IF(OR(B81="",F81="",G81=""),"",IF(OR(E81&lt;F81,G81&gt;F81),"Error",E81-F81)),0)</f>
        <v>0</v>
      </c>
      <c r="I81" s="21"/>
    </row>
    <row r="82" spans="1:10" x14ac:dyDescent="0.25">
      <c r="A82" s="29"/>
      <c r="B82" s="30" t="s">
        <v>86</v>
      </c>
      <c r="C82" s="31">
        <v>0</v>
      </c>
      <c r="D82" s="31">
        <v>0</v>
      </c>
      <c r="E82" s="33">
        <f t="shared" si="15"/>
        <v>0</v>
      </c>
      <c r="F82" s="31">
        <v>0</v>
      </c>
      <c r="G82" s="31">
        <v>0</v>
      </c>
      <c r="H82" s="33">
        <f>IF(C82&gt;=0,IF(OR(B82="",F82="",G82=""),"",IF(OR(E82&lt;F82,G82&gt;F82),"Error",E82-F82)),0)</f>
        <v>0</v>
      </c>
      <c r="I82" s="21"/>
    </row>
    <row r="83" spans="1:10" ht="16.5" customHeight="1" x14ac:dyDescent="0.25">
      <c r="A83" s="42"/>
      <c r="B83" s="43"/>
      <c r="C83" s="24"/>
      <c r="D83" s="24"/>
      <c r="E83" s="33"/>
      <c r="F83" s="24"/>
      <c r="G83" s="24"/>
      <c r="H83" s="24"/>
      <c r="I83" s="21"/>
    </row>
    <row r="84" spans="1:10" ht="20.25" customHeight="1" x14ac:dyDescent="0.25">
      <c r="A84" s="25" t="s">
        <v>87</v>
      </c>
      <c r="B84" s="26"/>
      <c r="C84" s="35">
        <f>SUM(C86,C94,C104,C114,C124,C134,C138,C147,C151)</f>
        <v>27740642</v>
      </c>
      <c r="D84" s="35">
        <f t="shared" ref="D84:H84" si="16">SUM(D86,D94,D104,D114,D124,D134,D138,D147,D151)</f>
        <v>457349.58999999997</v>
      </c>
      <c r="E84" s="35">
        <f t="shared" si="16"/>
        <v>28197991.59</v>
      </c>
      <c r="F84" s="35">
        <f t="shared" si="16"/>
        <v>6104549.6399999987</v>
      </c>
      <c r="G84" s="35">
        <f t="shared" si="16"/>
        <v>6104549.6399999987</v>
      </c>
      <c r="H84" s="35">
        <f t="shared" si="16"/>
        <v>22093441.949999999</v>
      </c>
      <c r="I84" s="21"/>
    </row>
    <row r="85" spans="1:10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10" ht="20.25" customHeight="1" x14ac:dyDescent="0.25">
      <c r="A86" s="25" t="s">
        <v>14</v>
      </c>
      <c r="B86" s="26"/>
      <c r="C86" s="35">
        <f t="shared" ref="C86:H86" si="17">SUM(C87:C93)</f>
        <v>25200248</v>
      </c>
      <c r="D86" s="35">
        <f t="shared" si="17"/>
        <v>-7.2759576141834259E-12</v>
      </c>
      <c r="E86" s="35">
        <f t="shared" si="17"/>
        <v>25200248</v>
      </c>
      <c r="F86" s="35">
        <f t="shared" si="17"/>
        <v>5889312.6199999992</v>
      </c>
      <c r="G86" s="35">
        <f t="shared" si="17"/>
        <v>5889312.6199999992</v>
      </c>
      <c r="H86" s="35">
        <f t="shared" si="17"/>
        <v>19310935.379999999</v>
      </c>
      <c r="I86" s="21"/>
    </row>
    <row r="87" spans="1:10" x14ac:dyDescent="0.25">
      <c r="A87" s="29"/>
      <c r="B87" s="30" t="s">
        <v>15</v>
      </c>
      <c r="C87" s="31">
        <v>18562244</v>
      </c>
      <c r="D87" s="31">
        <v>-44192.91</v>
      </c>
      <c r="E87" s="32">
        <f>+C87+D87</f>
        <v>18518051.09</v>
      </c>
      <c r="F87" s="31">
        <v>4699288.71</v>
      </c>
      <c r="G87" s="31">
        <v>4699288.71</v>
      </c>
      <c r="H87" s="32">
        <f>+E87-F87</f>
        <v>13818762.379999999</v>
      </c>
      <c r="I87" s="21"/>
      <c r="J87" s="21"/>
    </row>
    <row r="88" spans="1:10" x14ac:dyDescent="0.25">
      <c r="A88" s="29"/>
      <c r="B88" s="30" t="s">
        <v>16</v>
      </c>
      <c r="C88" s="31">
        <v>732179</v>
      </c>
      <c r="D88" s="31">
        <v>46076.84</v>
      </c>
      <c r="E88" s="32">
        <f t="shared" ref="E88:E93" si="18">+C88+D88</f>
        <v>778255.84</v>
      </c>
      <c r="F88" s="31">
        <v>229120.84</v>
      </c>
      <c r="G88" s="31">
        <v>229120.84</v>
      </c>
      <c r="H88" s="32">
        <v>549135</v>
      </c>
      <c r="I88" s="21"/>
    </row>
    <row r="89" spans="1:10" x14ac:dyDescent="0.25">
      <c r="A89" s="29"/>
      <c r="B89" s="30" t="s">
        <v>17</v>
      </c>
      <c r="C89" s="31">
        <v>2300978</v>
      </c>
      <c r="D89" s="31">
        <v>8327.7999999999993</v>
      </c>
      <c r="E89" s="32">
        <f t="shared" si="18"/>
        <v>2309305.7999999998</v>
      </c>
      <c r="F89" s="31">
        <v>102062.8</v>
      </c>
      <c r="G89" s="31">
        <v>102062.8</v>
      </c>
      <c r="H89" s="32">
        <v>2207243</v>
      </c>
      <c r="I89" s="21"/>
    </row>
    <row r="90" spans="1:10" x14ac:dyDescent="0.25">
      <c r="A90" s="29"/>
      <c r="B90" s="30" t="s">
        <v>18</v>
      </c>
      <c r="C90" s="31">
        <v>2179069</v>
      </c>
      <c r="D90" s="31">
        <v>-1199.73</v>
      </c>
      <c r="E90" s="32">
        <f t="shared" si="18"/>
        <v>2177869.27</v>
      </c>
      <c r="F90" s="31">
        <v>543570.27</v>
      </c>
      <c r="G90" s="31">
        <v>543570.27</v>
      </c>
      <c r="H90" s="32">
        <v>1634299</v>
      </c>
      <c r="I90" s="21"/>
    </row>
    <row r="91" spans="1:10" x14ac:dyDescent="0.25">
      <c r="A91" s="29"/>
      <c r="B91" s="30" t="s">
        <v>19</v>
      </c>
      <c r="C91" s="31">
        <v>1425778</v>
      </c>
      <c r="D91" s="31">
        <v>-9012</v>
      </c>
      <c r="E91" s="32">
        <f t="shared" si="18"/>
        <v>1416766</v>
      </c>
      <c r="F91" s="31">
        <v>315270</v>
      </c>
      <c r="G91" s="31">
        <v>315270</v>
      </c>
      <c r="H91" s="32">
        <v>1101496</v>
      </c>
      <c r="I91" s="21"/>
    </row>
    <row r="92" spans="1:10" x14ac:dyDescent="0.25">
      <c r="A92" s="29"/>
      <c r="B92" s="30" t="s">
        <v>20</v>
      </c>
      <c r="C92" s="31">
        <v>0</v>
      </c>
      <c r="D92" s="31">
        <v>0</v>
      </c>
      <c r="E92" s="32">
        <f t="shared" si="18"/>
        <v>0</v>
      </c>
      <c r="F92" s="31">
        <v>0</v>
      </c>
      <c r="G92" s="31">
        <v>0</v>
      </c>
      <c r="H92" s="33">
        <f t="shared" ref="H92:H153" si="19">IF(C92&gt;=0,IF(OR(B92="",F92="",G92=""),"",IF(OR(E92&lt;F92,G92&gt;F92),"Error",E92-F92)),0)</f>
        <v>0</v>
      </c>
      <c r="I92" s="21"/>
    </row>
    <row r="93" spans="1:10" x14ac:dyDescent="0.25">
      <c r="A93" s="29"/>
      <c r="B93" s="30" t="s">
        <v>21</v>
      </c>
      <c r="C93" s="31">
        <v>0</v>
      </c>
      <c r="D93" s="31">
        <v>0</v>
      </c>
      <c r="E93" s="32">
        <f t="shared" si="18"/>
        <v>0</v>
      </c>
      <c r="F93" s="31">
        <v>0</v>
      </c>
      <c r="G93" s="31">
        <v>0</v>
      </c>
      <c r="H93" s="33">
        <f t="shared" si="19"/>
        <v>0</v>
      </c>
      <c r="I93" s="21"/>
    </row>
    <row r="94" spans="1:10" ht="20.25" customHeight="1" x14ac:dyDescent="0.25">
      <c r="A94" s="25" t="s">
        <v>22</v>
      </c>
      <c r="B94" s="26"/>
      <c r="C94" s="35">
        <f t="shared" ref="C94:H94" si="20">SUM(C95:C103)</f>
        <v>834437</v>
      </c>
      <c r="D94" s="35">
        <f t="shared" si="20"/>
        <v>346389.02</v>
      </c>
      <c r="E94" s="35">
        <f t="shared" si="20"/>
        <v>1180826.02</v>
      </c>
      <c r="F94" s="35">
        <f t="shared" si="20"/>
        <v>37299.87999999999</v>
      </c>
      <c r="G94" s="35">
        <f t="shared" si="20"/>
        <v>37299.87999999999</v>
      </c>
      <c r="H94" s="35">
        <f t="shared" si="20"/>
        <v>1143526.1400000001</v>
      </c>
      <c r="I94" s="21"/>
    </row>
    <row r="95" spans="1:10" x14ac:dyDescent="0.25">
      <c r="A95" s="29"/>
      <c r="B95" s="30" t="s">
        <v>23</v>
      </c>
      <c r="C95" s="31">
        <v>42568</v>
      </c>
      <c r="D95" s="31">
        <v>349586.76</v>
      </c>
      <c r="E95" s="32">
        <v>392154.76</v>
      </c>
      <c r="F95" s="31">
        <v>4798.7</v>
      </c>
      <c r="G95" s="31">
        <v>4798.7</v>
      </c>
      <c r="H95" s="32">
        <v>387356.06</v>
      </c>
      <c r="I95" s="21"/>
    </row>
    <row r="96" spans="1:10" x14ac:dyDescent="0.25">
      <c r="A96" s="29"/>
      <c r="B96" s="30" t="s">
        <v>24</v>
      </c>
      <c r="C96" s="31">
        <v>277684</v>
      </c>
      <c r="D96" s="31">
        <v>-1477.75</v>
      </c>
      <c r="E96" s="32">
        <v>276206.25</v>
      </c>
      <c r="F96" s="31">
        <v>11213.49</v>
      </c>
      <c r="G96" s="31">
        <v>11213.49</v>
      </c>
      <c r="H96" s="32">
        <v>264992.76</v>
      </c>
      <c r="I96" s="21"/>
    </row>
    <row r="97" spans="1:9" x14ac:dyDescent="0.25">
      <c r="A97" s="29"/>
      <c r="B97" s="30" t="s">
        <v>25</v>
      </c>
      <c r="C97" s="31"/>
      <c r="D97" s="31"/>
      <c r="E97" s="32"/>
      <c r="F97" s="31"/>
      <c r="G97" s="31"/>
      <c r="H97" s="32"/>
      <c r="I97" s="21"/>
    </row>
    <row r="98" spans="1:9" x14ac:dyDescent="0.25">
      <c r="A98" s="29"/>
      <c r="B98" s="30" t="s">
        <v>26</v>
      </c>
      <c r="C98" s="31">
        <v>164099</v>
      </c>
      <c r="D98" s="31">
        <v>-6374.5</v>
      </c>
      <c r="E98" s="32">
        <v>157724.5</v>
      </c>
      <c r="F98" s="31">
        <v>4034.89</v>
      </c>
      <c r="G98" s="31">
        <v>4034.89</v>
      </c>
      <c r="H98" s="32">
        <v>153689.60999999999</v>
      </c>
      <c r="I98" s="21"/>
    </row>
    <row r="99" spans="1:9" x14ac:dyDescent="0.25">
      <c r="A99" s="29"/>
      <c r="B99" s="30" t="s">
        <v>27</v>
      </c>
      <c r="C99" s="31">
        <v>22273</v>
      </c>
      <c r="D99" s="31">
        <v>1945</v>
      </c>
      <c r="E99" s="32">
        <v>24218</v>
      </c>
      <c r="F99" s="31">
        <v>12608.4</v>
      </c>
      <c r="G99" s="31">
        <v>12608.4</v>
      </c>
      <c r="H99" s="32">
        <v>11609.6</v>
      </c>
      <c r="I99" s="21"/>
    </row>
    <row r="100" spans="1:9" x14ac:dyDescent="0.25">
      <c r="A100" s="29"/>
      <c r="B100" s="44" t="s">
        <v>28</v>
      </c>
      <c r="C100" s="45"/>
      <c r="D100" s="31"/>
      <c r="E100" s="32"/>
      <c r="F100" s="31"/>
      <c r="G100" s="31"/>
      <c r="H100" s="32"/>
      <c r="I100" s="46"/>
    </row>
    <row r="101" spans="1:9" x14ac:dyDescent="0.25">
      <c r="A101" s="29"/>
      <c r="B101" s="30" t="s">
        <v>29</v>
      </c>
      <c r="C101" s="31">
        <v>149282</v>
      </c>
      <c r="D101" s="31">
        <v>0</v>
      </c>
      <c r="E101" s="32">
        <v>149282</v>
      </c>
      <c r="F101" s="31">
        <v>139.19999999999999</v>
      </c>
      <c r="G101" s="31">
        <v>139.19999999999999</v>
      </c>
      <c r="H101" s="32">
        <v>149142.79999999999</v>
      </c>
      <c r="I101" s="21"/>
    </row>
    <row r="102" spans="1:9" x14ac:dyDescent="0.25">
      <c r="A102" s="29"/>
      <c r="B102" s="30" t="s">
        <v>30</v>
      </c>
      <c r="C102" s="31"/>
      <c r="D102" s="31"/>
      <c r="E102" s="32"/>
      <c r="F102" s="31"/>
      <c r="G102" s="31"/>
      <c r="H102" s="32"/>
      <c r="I102" s="46"/>
    </row>
    <row r="103" spans="1:9" x14ac:dyDescent="0.25">
      <c r="A103" s="29"/>
      <c r="B103" s="30" t="s">
        <v>31</v>
      </c>
      <c r="C103" s="31">
        <v>178531</v>
      </c>
      <c r="D103" s="31">
        <v>2709.51</v>
      </c>
      <c r="E103" s="32">
        <v>181240.51</v>
      </c>
      <c r="F103" s="31">
        <v>4505.2</v>
      </c>
      <c r="G103" s="31">
        <v>4505.2</v>
      </c>
      <c r="H103" s="32">
        <v>176735.31</v>
      </c>
      <c r="I103" s="21"/>
    </row>
    <row r="104" spans="1:9" ht="20.25" customHeight="1" x14ac:dyDescent="0.25">
      <c r="A104" s="25" t="s">
        <v>32</v>
      </c>
      <c r="B104" s="26"/>
      <c r="C104" s="35">
        <f t="shared" ref="C104:H104" si="21">SUM(C105:C113)</f>
        <v>1705957</v>
      </c>
      <c r="D104" s="35">
        <f>SUM(D105:D113)</f>
        <v>4.0000000000873115E-2</v>
      </c>
      <c r="E104" s="35">
        <f t="shared" si="21"/>
        <v>1705957.04</v>
      </c>
      <c r="F104" s="35">
        <f t="shared" si="21"/>
        <v>137937.13999999998</v>
      </c>
      <c r="G104" s="35">
        <f t="shared" si="21"/>
        <v>137937.13999999998</v>
      </c>
      <c r="H104" s="35">
        <f t="shared" si="21"/>
        <v>1568019.9</v>
      </c>
      <c r="I104" s="21"/>
    </row>
    <row r="105" spans="1:9" x14ac:dyDescent="0.25">
      <c r="A105" s="29"/>
      <c r="B105" s="30" t="s">
        <v>33</v>
      </c>
      <c r="C105" s="31">
        <v>543744</v>
      </c>
      <c r="D105" s="31">
        <v>-10967.67</v>
      </c>
      <c r="E105" s="33">
        <v>532776.32999999996</v>
      </c>
      <c r="F105" s="31">
        <v>43210.49</v>
      </c>
      <c r="G105" s="31">
        <v>43210.49</v>
      </c>
      <c r="H105" s="33">
        <v>489565.84</v>
      </c>
      <c r="I105" s="21"/>
    </row>
    <row r="106" spans="1:9" x14ac:dyDescent="0.25">
      <c r="A106" s="29"/>
      <c r="B106" s="30" t="s">
        <v>34</v>
      </c>
      <c r="C106" s="31">
        <v>237985</v>
      </c>
      <c r="D106" s="31">
        <v>6648.06</v>
      </c>
      <c r="E106" s="33">
        <v>244633.06</v>
      </c>
      <c r="F106" s="31">
        <v>12118.06</v>
      </c>
      <c r="G106" s="31">
        <v>12118.06</v>
      </c>
      <c r="H106" s="33">
        <v>232515</v>
      </c>
      <c r="I106" s="21"/>
    </row>
    <row r="107" spans="1:9" x14ac:dyDescent="0.25">
      <c r="A107" s="29"/>
      <c r="B107" s="30" t="s">
        <v>35</v>
      </c>
      <c r="C107" s="31">
        <v>413905</v>
      </c>
      <c r="D107" s="31">
        <v>-7848.64</v>
      </c>
      <c r="E107" s="33">
        <v>406056.36</v>
      </c>
      <c r="F107" s="31">
        <v>42425.01</v>
      </c>
      <c r="G107" s="31">
        <v>42425.01</v>
      </c>
      <c r="H107" s="33">
        <v>363631.35</v>
      </c>
      <c r="I107" s="21"/>
    </row>
    <row r="108" spans="1:9" x14ac:dyDescent="0.25">
      <c r="A108" s="29"/>
      <c r="B108" s="30" t="s">
        <v>36</v>
      </c>
      <c r="C108" s="31">
        <v>31800</v>
      </c>
      <c r="D108" s="31">
        <v>863.29</v>
      </c>
      <c r="E108" s="33">
        <v>32663.29</v>
      </c>
      <c r="F108" s="31">
        <v>4313.29</v>
      </c>
      <c r="G108" s="31">
        <v>4313.29</v>
      </c>
      <c r="H108" s="33">
        <v>28350</v>
      </c>
      <c r="I108" s="21"/>
    </row>
    <row r="109" spans="1:9" x14ac:dyDescent="0.25">
      <c r="A109" s="29"/>
      <c r="B109" s="30" t="s">
        <v>37</v>
      </c>
      <c r="C109" s="31">
        <v>241352</v>
      </c>
      <c r="D109" s="31">
        <v>12205</v>
      </c>
      <c r="E109" s="33">
        <v>253557</v>
      </c>
      <c r="F109" s="31">
        <v>14825.04</v>
      </c>
      <c r="G109" s="31">
        <v>14825.04</v>
      </c>
      <c r="H109" s="33">
        <v>238731.96</v>
      </c>
      <c r="I109" s="21"/>
    </row>
    <row r="110" spans="1:9" x14ac:dyDescent="0.25">
      <c r="A110" s="29"/>
      <c r="B110" s="30" t="s">
        <v>38</v>
      </c>
      <c r="C110" s="31">
        <v>26415</v>
      </c>
      <c r="D110" s="31">
        <v>0</v>
      </c>
      <c r="E110" s="33">
        <v>26415</v>
      </c>
      <c r="F110" s="31">
        <v>9021</v>
      </c>
      <c r="G110" s="31">
        <v>9021</v>
      </c>
      <c r="H110" s="33">
        <v>17394</v>
      </c>
      <c r="I110" s="21"/>
    </row>
    <row r="111" spans="1:9" x14ac:dyDescent="0.25">
      <c r="A111" s="29"/>
      <c r="B111" s="30" t="s">
        <v>39</v>
      </c>
      <c r="C111" s="31">
        <v>108793</v>
      </c>
      <c r="D111" s="31">
        <v>0</v>
      </c>
      <c r="E111" s="36">
        <v>108793</v>
      </c>
      <c r="F111" s="31">
        <v>3506.75</v>
      </c>
      <c r="G111" s="31">
        <v>3506.75</v>
      </c>
      <c r="H111" s="33">
        <v>105286.25</v>
      </c>
      <c r="I111" s="21"/>
    </row>
    <row r="112" spans="1:9" x14ac:dyDescent="0.25">
      <c r="A112" s="29"/>
      <c r="B112" s="30" t="s">
        <v>40</v>
      </c>
      <c r="C112" s="31">
        <v>83950</v>
      </c>
      <c r="D112" s="31">
        <v>-900</v>
      </c>
      <c r="E112" s="33">
        <v>83050</v>
      </c>
      <c r="F112" s="31">
        <v>0</v>
      </c>
      <c r="G112" s="31">
        <v>0</v>
      </c>
      <c r="H112" s="33">
        <v>83050</v>
      </c>
      <c r="I112" s="21"/>
    </row>
    <row r="113" spans="1:9" x14ac:dyDescent="0.25">
      <c r="A113" s="29"/>
      <c r="B113" s="30" t="s">
        <v>41</v>
      </c>
      <c r="C113" s="34">
        <v>18013</v>
      </c>
      <c r="D113" s="34">
        <v>0</v>
      </c>
      <c r="E113" s="33">
        <v>18013</v>
      </c>
      <c r="F113" s="34">
        <v>8517.5</v>
      </c>
      <c r="G113" s="34">
        <v>8517.5</v>
      </c>
      <c r="H113" s="33">
        <v>9495.5</v>
      </c>
      <c r="I113" s="21"/>
    </row>
    <row r="114" spans="1:9" ht="20.25" customHeight="1" x14ac:dyDescent="0.25">
      <c r="A114" s="25" t="s">
        <v>42</v>
      </c>
      <c r="B114" s="26"/>
      <c r="C114" s="35">
        <f t="shared" ref="C114:H114" si="22">SUM(C115:C123)</f>
        <v>0</v>
      </c>
      <c r="D114" s="35">
        <f t="shared" si="22"/>
        <v>40000</v>
      </c>
      <c r="E114" s="35">
        <f t="shared" si="22"/>
        <v>40000</v>
      </c>
      <c r="F114" s="35">
        <f t="shared" si="22"/>
        <v>40000</v>
      </c>
      <c r="G114" s="35">
        <f t="shared" si="22"/>
        <v>40000</v>
      </c>
      <c r="H114" s="35">
        <f t="shared" si="22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3">
        <f>SUM(C115,D115)</f>
        <v>0</v>
      </c>
      <c r="F115" s="31">
        <v>0</v>
      </c>
      <c r="G115" s="31">
        <v>0</v>
      </c>
      <c r="H115" s="36">
        <f t="shared" si="19"/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3">
        <f t="shared" ref="E116:E123" si="23">SUM(C116,D116)</f>
        <v>0</v>
      </c>
      <c r="F116" s="31">
        <v>0</v>
      </c>
      <c r="G116" s="31">
        <v>0</v>
      </c>
      <c r="H116" s="36">
        <f t="shared" si="19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40000</v>
      </c>
      <c r="E117" s="32">
        <v>40000</v>
      </c>
      <c r="F117" s="31">
        <v>40000</v>
      </c>
      <c r="G117" s="31">
        <v>40000</v>
      </c>
      <c r="H117" s="47"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3">
        <f t="shared" si="23"/>
        <v>0</v>
      </c>
      <c r="F118" s="31">
        <v>0</v>
      </c>
      <c r="G118" s="31">
        <v>0</v>
      </c>
      <c r="H118" s="36">
        <f t="shared" si="19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3">
        <f t="shared" si="23"/>
        <v>0</v>
      </c>
      <c r="F119" s="31">
        <v>0</v>
      </c>
      <c r="G119" s="31">
        <v>0</v>
      </c>
      <c r="H119" s="36">
        <f t="shared" si="19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3">
        <f t="shared" si="23"/>
        <v>0</v>
      </c>
      <c r="F120" s="31">
        <v>0</v>
      </c>
      <c r="G120" s="31">
        <v>0</v>
      </c>
      <c r="H120" s="36">
        <f t="shared" si="19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3">
        <f t="shared" si="23"/>
        <v>0</v>
      </c>
      <c r="F121" s="31">
        <v>0</v>
      </c>
      <c r="G121" s="31">
        <v>0</v>
      </c>
      <c r="H121" s="36">
        <f t="shared" si="19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3">
        <f t="shared" si="23"/>
        <v>0</v>
      </c>
      <c r="F122" s="31">
        <v>0</v>
      </c>
      <c r="G122" s="31">
        <v>0</v>
      </c>
      <c r="H122" s="36">
        <f t="shared" si="19"/>
        <v>0</v>
      </c>
      <c r="I122" s="21"/>
    </row>
    <row r="123" spans="1:9" x14ac:dyDescent="0.25">
      <c r="A123" s="29"/>
      <c r="B123" s="30" t="s">
        <v>51</v>
      </c>
      <c r="C123" s="34">
        <v>0</v>
      </c>
      <c r="D123" s="34">
        <v>0</v>
      </c>
      <c r="E123" s="33">
        <f t="shared" si="23"/>
        <v>0</v>
      </c>
      <c r="F123" s="34">
        <v>0</v>
      </c>
      <c r="G123" s="34">
        <v>0</v>
      </c>
      <c r="H123" s="36">
        <f t="shared" si="19"/>
        <v>0</v>
      </c>
      <c r="I123" s="21"/>
    </row>
    <row r="124" spans="1:9" ht="20.25" customHeight="1" x14ac:dyDescent="0.25">
      <c r="A124" s="25" t="s">
        <v>88</v>
      </c>
      <c r="B124" s="26"/>
      <c r="C124" s="35">
        <f t="shared" ref="C124:H124" si="24">SUM(C125:C133)</f>
        <v>0</v>
      </c>
      <c r="D124" s="35">
        <f t="shared" si="24"/>
        <v>70960.53</v>
      </c>
      <c r="E124" s="35">
        <f t="shared" si="24"/>
        <v>70960.53</v>
      </c>
      <c r="F124" s="35">
        <f t="shared" si="24"/>
        <v>0</v>
      </c>
      <c r="G124" s="35">
        <f t="shared" si="24"/>
        <v>0</v>
      </c>
      <c r="H124" s="35">
        <f t="shared" si="24"/>
        <v>70960.53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70960.53</v>
      </c>
      <c r="E125" s="32">
        <v>70960.53</v>
      </c>
      <c r="F125" s="31">
        <v>0</v>
      </c>
      <c r="G125" s="31">
        <v>0</v>
      </c>
      <c r="H125" s="47">
        <v>70960.53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25">SUM(C126,D126)</f>
        <v>0</v>
      </c>
      <c r="F126" s="31">
        <v>0</v>
      </c>
      <c r="G126" s="31">
        <v>0</v>
      </c>
      <c r="H126" s="47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0</v>
      </c>
      <c r="E127" s="32">
        <v>0</v>
      </c>
      <c r="F127" s="31">
        <v>0</v>
      </c>
      <c r="G127" s="31">
        <v>0</v>
      </c>
      <c r="H127" s="47">
        <v>0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5"/>
        <v>0</v>
      </c>
      <c r="F128" s="31">
        <v>0</v>
      </c>
      <c r="G128" s="31">
        <v>0</v>
      </c>
      <c r="H128" s="47">
        <f t="shared" si="19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25"/>
        <v>0</v>
      </c>
      <c r="F129" s="31">
        <v>0</v>
      </c>
      <c r="G129" s="31">
        <v>0</v>
      </c>
      <c r="H129" s="47">
        <f t="shared" si="19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0</v>
      </c>
      <c r="E130" s="32">
        <v>0</v>
      </c>
      <c r="F130" s="31">
        <v>0</v>
      </c>
      <c r="G130" s="31">
        <v>0</v>
      </c>
      <c r="H130" s="47">
        <v>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5"/>
        <v>0</v>
      </c>
      <c r="F131" s="31">
        <v>0</v>
      </c>
      <c r="G131" s="31">
        <v>0</v>
      </c>
      <c r="H131" s="47">
        <f t="shared" si="19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25"/>
        <v>0</v>
      </c>
      <c r="F132" s="31">
        <v>0</v>
      </c>
      <c r="G132" s="31">
        <v>0</v>
      </c>
      <c r="H132" s="47">
        <f t="shared" si="19"/>
        <v>0</v>
      </c>
      <c r="I132" s="21"/>
    </row>
    <row r="133" spans="1:9" x14ac:dyDescent="0.25">
      <c r="A133" s="29"/>
      <c r="B133" s="30" t="s">
        <v>61</v>
      </c>
      <c r="C133" s="31">
        <v>0</v>
      </c>
      <c r="D133" s="31">
        <v>0</v>
      </c>
      <c r="E133" s="32">
        <v>0</v>
      </c>
      <c r="F133" s="31">
        <v>0</v>
      </c>
      <c r="G133" s="31">
        <v>0</v>
      </c>
      <c r="H133" s="47">
        <f t="shared" si="19"/>
        <v>0</v>
      </c>
      <c r="I133" s="21"/>
    </row>
    <row r="134" spans="1:9" ht="20.25" customHeight="1" x14ac:dyDescent="0.25">
      <c r="A134" s="25" t="s">
        <v>89</v>
      </c>
      <c r="B134" s="26"/>
      <c r="C134" s="35">
        <f t="shared" ref="C134:H134" si="26">SUM(C135:C137)</f>
        <v>0</v>
      </c>
      <c r="D134" s="35">
        <f t="shared" si="26"/>
        <v>0</v>
      </c>
      <c r="E134" s="35">
        <f t="shared" si="26"/>
        <v>0</v>
      </c>
      <c r="F134" s="35">
        <f t="shared" si="26"/>
        <v>0</v>
      </c>
      <c r="G134" s="35">
        <f t="shared" si="26"/>
        <v>0</v>
      </c>
      <c r="H134" s="35">
        <f t="shared" si="26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3">
        <f>SUM(C135,D135)</f>
        <v>0</v>
      </c>
      <c r="F135" s="31">
        <v>0</v>
      </c>
      <c r="G135" s="31">
        <v>0</v>
      </c>
      <c r="H135" s="36">
        <f t="shared" si="19"/>
        <v>0</v>
      </c>
      <c r="I135" s="21"/>
    </row>
    <row r="136" spans="1:9" x14ac:dyDescent="0.25">
      <c r="A136" s="29"/>
      <c r="B136" s="48" t="s">
        <v>64</v>
      </c>
      <c r="C136" s="31">
        <v>0</v>
      </c>
      <c r="D136" s="31">
        <v>0</v>
      </c>
      <c r="E136" s="33">
        <f>SUM(C136,D136)</f>
        <v>0</v>
      </c>
      <c r="F136" s="31">
        <v>0</v>
      </c>
      <c r="G136" s="31">
        <v>0</v>
      </c>
      <c r="H136" s="36">
        <f t="shared" si="19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3">
        <f>SUM(C137,D137)</f>
        <v>0</v>
      </c>
      <c r="F137" s="31">
        <v>0</v>
      </c>
      <c r="G137" s="31">
        <v>0</v>
      </c>
      <c r="H137" s="36">
        <f t="shared" si="19"/>
        <v>0</v>
      </c>
      <c r="I137" s="21"/>
    </row>
    <row r="138" spans="1:9" ht="20.25" customHeight="1" x14ac:dyDescent="0.25">
      <c r="A138" s="25" t="s">
        <v>66</v>
      </c>
      <c r="B138" s="26"/>
      <c r="C138" s="35">
        <f t="shared" ref="C138:H138" si="27">SUM(C139:C146)</f>
        <v>0</v>
      </c>
      <c r="D138" s="35">
        <f t="shared" si="27"/>
        <v>0</v>
      </c>
      <c r="E138" s="35">
        <f t="shared" si="27"/>
        <v>0</v>
      </c>
      <c r="F138" s="35">
        <f t="shared" si="27"/>
        <v>0</v>
      </c>
      <c r="G138" s="35">
        <f t="shared" si="27"/>
        <v>0</v>
      </c>
      <c r="H138" s="35">
        <f t="shared" si="27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3">
        <f>SUM(C139,D139)</f>
        <v>0</v>
      </c>
      <c r="F139" s="31">
        <v>0</v>
      </c>
      <c r="G139" s="31">
        <v>0</v>
      </c>
      <c r="H139" s="33">
        <f t="shared" si="19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3">
        <f t="shared" ref="E140:E158" si="28">SUM(C140,D140)</f>
        <v>0</v>
      </c>
      <c r="F140" s="31">
        <v>0</v>
      </c>
      <c r="G140" s="31">
        <v>0</v>
      </c>
      <c r="H140" s="33">
        <f t="shared" si="19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3">
        <f t="shared" si="28"/>
        <v>0</v>
      </c>
      <c r="F141" s="31">
        <v>0</v>
      </c>
      <c r="G141" s="31">
        <v>0</v>
      </c>
      <c r="H141" s="33">
        <f t="shared" si="19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3">
        <f t="shared" si="28"/>
        <v>0</v>
      </c>
      <c r="F142" s="31">
        <v>0</v>
      </c>
      <c r="G142" s="31">
        <v>0</v>
      </c>
      <c r="H142" s="33">
        <f t="shared" si="19"/>
        <v>0</v>
      </c>
      <c r="I142" s="21"/>
    </row>
    <row r="143" spans="1:9" x14ac:dyDescent="0.25">
      <c r="A143" s="29"/>
      <c r="B143" s="37" t="s">
        <v>71</v>
      </c>
      <c r="C143" s="31">
        <v>0</v>
      </c>
      <c r="D143" s="31">
        <v>0</v>
      </c>
      <c r="E143" s="33">
        <f t="shared" si="28"/>
        <v>0</v>
      </c>
      <c r="F143" s="31">
        <v>0</v>
      </c>
      <c r="G143" s="31">
        <v>0</v>
      </c>
      <c r="H143" s="33">
        <f t="shared" si="19"/>
        <v>0</v>
      </c>
      <c r="I143" s="21"/>
    </row>
    <row r="144" spans="1:9" s="41" customFormat="1" x14ac:dyDescent="0.25">
      <c r="A144" s="38"/>
      <c r="B144" s="39" t="s">
        <v>72</v>
      </c>
      <c r="C144" s="31">
        <v>0</v>
      </c>
      <c r="D144" s="31">
        <v>0</v>
      </c>
      <c r="E144" s="33">
        <f>SUM(C144,D144)</f>
        <v>0</v>
      </c>
      <c r="F144" s="31">
        <v>0</v>
      </c>
      <c r="G144" s="31">
        <v>0</v>
      </c>
      <c r="H144" s="33">
        <f>IF(C144&gt;=0,IF(OR(B144="",F144="",G144=""),"",IF(OR(E144&lt;F144,G144&gt;F144),"Error",E144-F144)),0)</f>
        <v>0</v>
      </c>
      <c r="I144" s="40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3">
        <f t="shared" si="28"/>
        <v>0</v>
      </c>
      <c r="F145" s="31">
        <v>0</v>
      </c>
      <c r="G145" s="31">
        <v>0</v>
      </c>
      <c r="H145" s="33">
        <f t="shared" si="19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3">
        <f t="shared" si="28"/>
        <v>0</v>
      </c>
      <c r="F146" s="31">
        <v>0</v>
      </c>
      <c r="G146" s="31">
        <v>0</v>
      </c>
      <c r="H146" s="33">
        <f t="shared" si="19"/>
        <v>0</v>
      </c>
      <c r="I146" s="21"/>
    </row>
    <row r="147" spans="1:9" ht="20.25" customHeight="1" x14ac:dyDescent="0.25">
      <c r="A147" s="25" t="s">
        <v>90</v>
      </c>
      <c r="B147" s="26"/>
      <c r="C147" s="35">
        <f t="shared" ref="C147:H147" si="29">SUM(C148:C150)</f>
        <v>0</v>
      </c>
      <c r="D147" s="35">
        <f t="shared" si="29"/>
        <v>0</v>
      </c>
      <c r="E147" s="35">
        <f t="shared" si="29"/>
        <v>0</v>
      </c>
      <c r="F147" s="35">
        <f t="shared" si="29"/>
        <v>0</v>
      </c>
      <c r="G147" s="35">
        <f t="shared" si="29"/>
        <v>0</v>
      </c>
      <c r="H147" s="35">
        <f t="shared" si="29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3">
        <f t="shared" si="28"/>
        <v>0</v>
      </c>
      <c r="F148" s="31">
        <v>0</v>
      </c>
      <c r="G148" s="31">
        <v>0</v>
      </c>
      <c r="H148" s="33">
        <f t="shared" si="19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3">
        <f t="shared" si="28"/>
        <v>0</v>
      </c>
      <c r="F149" s="31">
        <v>0</v>
      </c>
      <c r="G149" s="31">
        <v>0</v>
      </c>
      <c r="H149" s="33">
        <f t="shared" si="19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3">
        <f t="shared" si="28"/>
        <v>0</v>
      </c>
      <c r="F150" s="31">
        <v>0</v>
      </c>
      <c r="G150" s="31">
        <v>0</v>
      </c>
      <c r="H150" s="33">
        <f t="shared" si="19"/>
        <v>0</v>
      </c>
      <c r="I150" s="21"/>
    </row>
    <row r="151" spans="1:9" ht="20.25" customHeight="1" x14ac:dyDescent="0.25">
      <c r="A151" s="25" t="s">
        <v>79</v>
      </c>
      <c r="B151" s="26"/>
      <c r="C151" s="35">
        <f t="shared" ref="C151:H151" si="30">SUM(C152:C158)</f>
        <v>0</v>
      </c>
      <c r="D151" s="35">
        <f t="shared" si="30"/>
        <v>0</v>
      </c>
      <c r="E151" s="35">
        <f t="shared" si="30"/>
        <v>0</v>
      </c>
      <c r="F151" s="35">
        <f t="shared" si="30"/>
        <v>0</v>
      </c>
      <c r="G151" s="35">
        <f t="shared" si="30"/>
        <v>0</v>
      </c>
      <c r="H151" s="35">
        <f t="shared" si="30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3">
        <f t="shared" si="28"/>
        <v>0</v>
      </c>
      <c r="F152" s="31">
        <v>0</v>
      </c>
      <c r="G152" s="31">
        <v>0</v>
      </c>
      <c r="H152" s="33">
        <f t="shared" si="19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3">
        <f t="shared" si="28"/>
        <v>0</v>
      </c>
      <c r="F153" s="31">
        <v>0</v>
      </c>
      <c r="G153" s="31">
        <v>0</v>
      </c>
      <c r="H153" s="33">
        <f t="shared" si="19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3">
        <f t="shared" si="28"/>
        <v>0</v>
      </c>
      <c r="F154" s="31">
        <v>0</v>
      </c>
      <c r="G154" s="31">
        <v>0</v>
      </c>
      <c r="H154" s="33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3">
        <f t="shared" si="28"/>
        <v>0</v>
      </c>
      <c r="F155" s="31">
        <v>0</v>
      </c>
      <c r="G155" s="31">
        <v>0</v>
      </c>
      <c r="H155" s="33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3">
        <f t="shared" si="28"/>
        <v>0</v>
      </c>
      <c r="F156" s="31">
        <v>0</v>
      </c>
      <c r="G156" s="31">
        <v>0</v>
      </c>
      <c r="H156" s="33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3">
        <f t="shared" si="28"/>
        <v>0</v>
      </c>
      <c r="F157" s="31">
        <v>0</v>
      </c>
      <c r="G157" s="31">
        <v>0</v>
      </c>
      <c r="H157" s="33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3">
        <f t="shared" si="28"/>
        <v>0</v>
      </c>
      <c r="F158" s="31">
        <v>0</v>
      </c>
      <c r="G158" s="31">
        <v>0</v>
      </c>
      <c r="H158" s="33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3"/>
      <c r="D159" s="33"/>
      <c r="E159" s="33"/>
      <c r="F159" s="33"/>
      <c r="G159" s="33"/>
      <c r="H159" s="33"/>
      <c r="I159" s="21"/>
    </row>
    <row r="160" spans="1:9" ht="20.25" customHeight="1" x14ac:dyDescent="0.25">
      <c r="A160" s="25" t="s">
        <v>91</v>
      </c>
      <c r="B160" s="26"/>
      <c r="C160" s="35">
        <f>SUM(C8,C84)</f>
        <v>76155305</v>
      </c>
      <c r="D160" s="35">
        <f t="shared" ref="D160:H160" si="31">SUM(D8,D84)</f>
        <v>3190497.9699999997</v>
      </c>
      <c r="E160" s="35">
        <f t="shared" si="31"/>
        <v>79345802.969999999</v>
      </c>
      <c r="F160" s="35">
        <f t="shared" si="31"/>
        <v>14279361.239999998</v>
      </c>
      <c r="G160" s="35">
        <f t="shared" si="31"/>
        <v>14279361.239999998</v>
      </c>
      <c r="H160" s="35">
        <f t="shared" si="31"/>
        <v>65066441.730000004</v>
      </c>
      <c r="I160" s="21"/>
    </row>
    <row r="161" spans="1:9" ht="7.5" customHeight="1" thickBot="1" x14ac:dyDescent="0.3">
      <c r="A161" s="49"/>
      <c r="B161" s="50"/>
      <c r="C161" s="51"/>
      <c r="D161" s="51"/>
      <c r="E161" s="51"/>
      <c r="F161" s="51"/>
      <c r="G161" s="51"/>
      <c r="H161" s="51"/>
      <c r="I161" s="21"/>
    </row>
    <row r="162" spans="1:9" x14ac:dyDescent="0.25">
      <c r="A162" s="52"/>
      <c r="B162" s="52"/>
      <c r="C162" s="53"/>
      <c r="D162" s="53"/>
      <c r="E162" s="53"/>
      <c r="F162" s="53"/>
      <c r="G162" s="53"/>
      <c r="H162" s="53"/>
    </row>
    <row r="163" spans="1:9" s="54" customFormat="1" ht="12.75" x14ac:dyDescent="0.2"/>
    <row r="164" spans="1:9" s="54" customFormat="1" ht="12.75" x14ac:dyDescent="0.2"/>
    <row r="165" spans="1:9" s="54" customFormat="1" ht="12.75" x14ac:dyDescent="0.2"/>
    <row r="166" spans="1:9" s="54" customFormat="1" ht="12.75" x14ac:dyDescent="0.2"/>
    <row r="167" spans="1:9" s="54" customFormat="1" ht="12.75" x14ac:dyDescent="0.2"/>
    <row r="168" spans="1:9" s="54" customFormat="1" ht="12.75" x14ac:dyDescent="0.2"/>
    <row r="169" spans="1:9" s="54" customFormat="1" ht="12.75" x14ac:dyDescent="0.2"/>
    <row r="170" spans="1:9" s="54" customFormat="1" ht="12.75" x14ac:dyDescent="0.2"/>
    <row r="171" spans="1:9" s="54" customFormat="1" ht="12.75" x14ac:dyDescent="0.2"/>
    <row r="172" spans="1:9" s="54" customFormat="1" ht="12.75" x14ac:dyDescent="0.2"/>
    <row r="173" spans="1:9" s="54" customFormat="1" ht="12.75" x14ac:dyDescent="0.2"/>
    <row r="174" spans="1:9" x14ac:dyDescent="0.25">
      <c r="A174" s="52"/>
      <c r="B174" s="52"/>
      <c r="C174" s="55"/>
      <c r="D174" s="55"/>
      <c r="E174" s="55"/>
      <c r="F174" s="55"/>
      <c r="G174" s="55"/>
      <c r="H174" s="55"/>
    </row>
    <row r="175" spans="1:9" x14ac:dyDescent="0.25">
      <c r="A175" s="52"/>
      <c r="B175" s="52"/>
      <c r="C175" s="52"/>
      <c r="D175" s="52"/>
      <c r="E175" s="52"/>
      <c r="F175" s="52"/>
      <c r="G175" s="52"/>
      <c r="H175" s="52"/>
    </row>
    <row r="176" spans="1:9" x14ac:dyDescent="0.25">
      <c r="A176" s="52"/>
      <c r="B176" s="52"/>
      <c r="C176" s="52"/>
      <c r="D176" s="52"/>
      <c r="E176" s="52"/>
      <c r="F176" s="52"/>
      <c r="G176" s="52"/>
      <c r="H176" s="52"/>
    </row>
    <row r="177" spans="1:8" x14ac:dyDescent="0.25">
      <c r="A177" s="52"/>
      <c r="B177" s="52"/>
      <c r="C177" s="52"/>
      <c r="D177" s="52"/>
      <c r="E177" s="52"/>
      <c r="F177" s="52"/>
      <c r="G177" s="52"/>
      <c r="H177" s="52"/>
    </row>
    <row r="178" spans="1:8" x14ac:dyDescent="0.25">
      <c r="A178" s="52"/>
      <c r="B178" s="52"/>
      <c r="C178" s="52"/>
      <c r="D178" s="52"/>
      <c r="E178" s="52"/>
      <c r="F178" s="52"/>
      <c r="G178" s="52"/>
      <c r="H178" s="52"/>
    </row>
    <row r="179" spans="1:8" x14ac:dyDescent="0.25">
      <c r="A179" s="52"/>
      <c r="B179" s="52"/>
      <c r="C179" s="52"/>
      <c r="D179" s="52"/>
      <c r="E179" s="52"/>
      <c r="F179" s="52"/>
      <c r="G179" s="52"/>
      <c r="H179" s="52"/>
    </row>
    <row r="180" spans="1:8" x14ac:dyDescent="0.25">
      <c r="A180" s="52"/>
      <c r="B180" s="52"/>
      <c r="C180" s="52"/>
      <c r="D180" s="52"/>
      <c r="E180" s="52"/>
      <c r="F180" s="52"/>
      <c r="G180" s="52"/>
      <c r="H180" s="52"/>
    </row>
    <row r="181" spans="1:8" x14ac:dyDescent="0.25">
      <c r="A181" s="52"/>
      <c r="B181" s="52"/>
      <c r="C181" s="52"/>
      <c r="D181" s="52"/>
      <c r="E181" s="52"/>
      <c r="F181" s="52"/>
      <c r="G181" s="52"/>
      <c r="H181" s="52"/>
    </row>
    <row r="182" spans="1:8" x14ac:dyDescent="0.25">
      <c r="A182" s="52"/>
      <c r="B182" s="52"/>
      <c r="C182" s="52"/>
      <c r="D182" s="52"/>
      <c r="E182" s="52"/>
      <c r="F182" s="52"/>
      <c r="G182" s="52"/>
      <c r="H182" s="52"/>
    </row>
    <row r="183" spans="1:8" x14ac:dyDescent="0.25">
      <c r="A183" s="52"/>
      <c r="B183" s="52"/>
      <c r="C183" s="52"/>
      <c r="D183" s="52"/>
      <c r="E183" s="52"/>
      <c r="F183" s="52"/>
      <c r="G183" s="52"/>
      <c r="H183" s="52"/>
    </row>
    <row r="184" spans="1:8" x14ac:dyDescent="0.25">
      <c r="A184" s="52"/>
      <c r="B184" s="52"/>
      <c r="C184" s="52"/>
      <c r="D184" s="52"/>
      <c r="E184" s="52"/>
      <c r="F184" s="52"/>
      <c r="G184" s="52"/>
      <c r="H184" s="52"/>
    </row>
    <row r="185" spans="1:8" x14ac:dyDescent="0.25">
      <c r="A185" s="52"/>
      <c r="B185" s="52"/>
      <c r="C185" s="52"/>
      <c r="D185" s="52"/>
      <c r="E185" s="52"/>
      <c r="F185" s="52"/>
      <c r="G185" s="52"/>
      <c r="H185" s="52"/>
    </row>
    <row r="186" spans="1:8" x14ac:dyDescent="0.25">
      <c r="A186" s="52"/>
      <c r="B186" s="52"/>
      <c r="C186" s="52"/>
      <c r="D186" s="52"/>
      <c r="E186" s="52"/>
      <c r="F186" s="52"/>
      <c r="G186" s="52"/>
      <c r="H186" s="52"/>
    </row>
    <row r="187" spans="1:8" x14ac:dyDescent="0.25">
      <c r="A187" s="52"/>
      <c r="B187" s="52"/>
      <c r="C187" s="52"/>
      <c r="D187" s="52"/>
      <c r="E187" s="52"/>
      <c r="F187" s="52"/>
      <c r="G187" s="52"/>
      <c r="H187" s="52"/>
    </row>
    <row r="188" spans="1:8" x14ac:dyDescent="0.25">
      <c r="A188" s="52"/>
      <c r="B188" s="52"/>
      <c r="C188" s="52"/>
      <c r="D188" s="52"/>
      <c r="E188" s="52"/>
      <c r="F188" s="52"/>
      <c r="G188" s="52"/>
      <c r="H188" s="52"/>
    </row>
    <row r="189" spans="1:8" x14ac:dyDescent="0.25">
      <c r="A189" s="52"/>
      <c r="B189" s="52"/>
      <c r="C189" s="52"/>
      <c r="D189" s="52"/>
      <c r="E189" s="52"/>
      <c r="F189" s="52"/>
      <c r="G189" s="52"/>
      <c r="H189" s="52"/>
    </row>
    <row r="190" spans="1:8" x14ac:dyDescent="0.25">
      <c r="A190" s="52"/>
      <c r="B190" s="52"/>
      <c r="C190" s="52"/>
      <c r="D190" s="52"/>
      <c r="E190" s="52"/>
      <c r="F190" s="52"/>
      <c r="G190" s="52"/>
      <c r="H190" s="52"/>
    </row>
    <row r="191" spans="1:8" x14ac:dyDescent="0.25">
      <c r="A191" s="52"/>
      <c r="B191" s="52"/>
      <c r="C191" s="52"/>
      <c r="D191" s="52"/>
      <c r="E191" s="52"/>
      <c r="F191" s="52"/>
      <c r="G191" s="52"/>
      <c r="H191" s="52"/>
    </row>
    <row r="192" spans="1:8" x14ac:dyDescent="0.25">
      <c r="A192" s="52"/>
      <c r="B192" s="52"/>
      <c r="C192" s="52"/>
      <c r="D192" s="52"/>
      <c r="E192" s="52"/>
      <c r="F192" s="52"/>
      <c r="G192" s="52"/>
      <c r="H192" s="52"/>
    </row>
    <row r="193" spans="1:8" x14ac:dyDescent="0.25">
      <c r="A193" s="52"/>
      <c r="B193" s="52"/>
      <c r="C193" s="52"/>
      <c r="D193" s="52"/>
      <c r="E193" s="52"/>
      <c r="F193" s="52"/>
      <c r="G193" s="52"/>
      <c r="H193" s="52"/>
    </row>
    <row r="194" spans="1:8" x14ac:dyDescent="0.25">
      <c r="A194" s="52"/>
      <c r="B194" s="52"/>
      <c r="C194" s="52"/>
      <c r="D194" s="52"/>
      <c r="E194" s="52"/>
      <c r="F194" s="52"/>
      <c r="G194" s="52"/>
      <c r="H194" s="52"/>
    </row>
    <row r="195" spans="1:8" x14ac:dyDescent="0.25">
      <c r="A195" s="52"/>
      <c r="B195" s="52"/>
      <c r="C195" s="52"/>
      <c r="D195" s="52"/>
      <c r="E195" s="52"/>
      <c r="F195" s="52"/>
      <c r="G195" s="52"/>
      <c r="H195" s="52"/>
    </row>
    <row r="196" spans="1:8" x14ac:dyDescent="0.25">
      <c r="A196" s="52"/>
      <c r="B196" s="52"/>
      <c r="C196" s="52"/>
      <c r="D196" s="52"/>
      <c r="E196" s="52"/>
      <c r="F196" s="52"/>
      <c r="G196" s="52"/>
      <c r="H196" s="52"/>
    </row>
    <row r="197" spans="1:8" x14ac:dyDescent="0.25">
      <c r="A197" s="52"/>
      <c r="B197" s="52"/>
      <c r="C197" s="52"/>
      <c r="D197" s="52"/>
      <c r="E197" s="52"/>
      <c r="F197" s="52"/>
      <c r="G197" s="52"/>
      <c r="H197" s="52"/>
    </row>
    <row r="198" spans="1:8" x14ac:dyDescent="0.25">
      <c r="A198" s="52"/>
      <c r="B198" s="52"/>
      <c r="C198" s="52"/>
      <c r="D198" s="52"/>
      <c r="E198" s="52"/>
      <c r="F198" s="52"/>
      <c r="G198" s="52"/>
      <c r="H198" s="52"/>
    </row>
    <row r="199" spans="1:8" x14ac:dyDescent="0.25">
      <c r="A199" s="52"/>
      <c r="B199" s="52"/>
      <c r="C199" s="52"/>
      <c r="D199" s="52"/>
      <c r="E199" s="52"/>
      <c r="F199" s="52"/>
      <c r="G199" s="52"/>
      <c r="H199" s="52"/>
    </row>
    <row r="200" spans="1:8" x14ac:dyDescent="0.25">
      <c r="A200" s="52"/>
      <c r="B200" s="52"/>
      <c r="C200" s="52"/>
      <c r="D200" s="52"/>
      <c r="E200" s="52"/>
      <c r="F200" s="52"/>
      <c r="G200" s="52"/>
      <c r="H200" s="52"/>
    </row>
    <row r="201" spans="1:8" x14ac:dyDescent="0.25">
      <c r="A201" s="52"/>
      <c r="B201" s="52"/>
      <c r="C201" s="52"/>
      <c r="D201" s="52"/>
      <c r="E201" s="52"/>
      <c r="F201" s="52"/>
      <c r="G201" s="52"/>
      <c r="H201" s="52"/>
    </row>
    <row r="202" spans="1:8" x14ac:dyDescent="0.25">
      <c r="A202" s="52"/>
      <c r="B202" s="52"/>
      <c r="C202" s="52"/>
      <c r="D202" s="52"/>
      <c r="E202" s="52"/>
      <c r="F202" s="52"/>
      <c r="G202" s="52"/>
      <c r="H202" s="52"/>
    </row>
    <row r="203" spans="1:8" x14ac:dyDescent="0.25">
      <c r="A203" s="52"/>
      <c r="B203" s="52"/>
      <c r="C203" s="52"/>
      <c r="D203" s="52"/>
      <c r="E203" s="52"/>
      <c r="F203" s="52"/>
      <c r="G203" s="52"/>
      <c r="H203" s="52"/>
    </row>
    <row r="204" spans="1:8" x14ac:dyDescent="0.25">
      <c r="A204" s="52"/>
      <c r="B204" s="52"/>
      <c r="C204" s="52"/>
      <c r="D204" s="52"/>
      <c r="E204" s="52"/>
      <c r="F204" s="52"/>
      <c r="G204" s="52"/>
      <c r="H204" s="52"/>
    </row>
    <row r="205" spans="1:8" x14ac:dyDescent="0.25">
      <c r="A205" s="52"/>
      <c r="B205" s="52"/>
      <c r="C205" s="52"/>
      <c r="D205" s="52"/>
      <c r="E205" s="52"/>
      <c r="F205" s="52"/>
      <c r="G205" s="52"/>
      <c r="H205" s="52"/>
    </row>
    <row r="206" spans="1:8" x14ac:dyDescent="0.25">
      <c r="A206" s="52"/>
      <c r="B206" s="52"/>
      <c r="C206" s="52"/>
      <c r="D206" s="52"/>
      <c r="E206" s="52"/>
      <c r="F206" s="52"/>
      <c r="G206" s="52"/>
      <c r="H206" s="52"/>
    </row>
    <row r="207" spans="1:8" x14ac:dyDescent="0.25">
      <c r="A207" s="52"/>
      <c r="B207" s="52"/>
      <c r="C207" s="52"/>
      <c r="D207" s="52"/>
      <c r="E207" s="52"/>
      <c r="F207" s="52"/>
      <c r="G207" s="52"/>
      <c r="H207" s="52"/>
    </row>
    <row r="208" spans="1:8" x14ac:dyDescent="0.25">
      <c r="A208" s="52"/>
      <c r="B208" s="52"/>
      <c r="C208" s="52"/>
      <c r="D208" s="52"/>
      <c r="E208" s="52"/>
      <c r="F208" s="52"/>
      <c r="G208" s="52"/>
      <c r="H208" s="52"/>
    </row>
    <row r="209" spans="1:8" x14ac:dyDescent="0.25">
      <c r="A209" s="52"/>
      <c r="B209" s="52"/>
      <c r="C209" s="52"/>
      <c r="D209" s="52"/>
      <c r="E209" s="52"/>
      <c r="F209" s="52"/>
      <c r="G209" s="52"/>
      <c r="H209" s="52"/>
    </row>
    <row r="210" spans="1:8" x14ac:dyDescent="0.25">
      <c r="A210" s="52"/>
      <c r="B210" s="52"/>
      <c r="C210" s="52"/>
      <c r="D210" s="52"/>
      <c r="E210" s="52"/>
      <c r="F210" s="52"/>
      <c r="G210" s="52"/>
      <c r="H210" s="52"/>
    </row>
    <row r="211" spans="1:8" x14ac:dyDescent="0.25">
      <c r="A211" s="52"/>
      <c r="B211" s="52"/>
      <c r="C211" s="52"/>
      <c r="D211" s="52"/>
      <c r="E211" s="52"/>
      <c r="F211" s="52"/>
      <c r="G211" s="52"/>
      <c r="H211" s="52"/>
    </row>
    <row r="212" spans="1:8" x14ac:dyDescent="0.25">
      <c r="A212" s="52"/>
      <c r="B212" s="52"/>
      <c r="C212" s="52"/>
      <c r="D212" s="52"/>
      <c r="E212" s="52"/>
      <c r="F212" s="52"/>
      <c r="G212" s="52"/>
      <c r="H212" s="52"/>
    </row>
    <row r="213" spans="1:8" x14ac:dyDescent="0.25">
      <c r="A213" s="52"/>
      <c r="B213" s="52"/>
      <c r="C213" s="52"/>
      <c r="D213" s="52"/>
      <c r="E213" s="52"/>
      <c r="F213" s="52"/>
      <c r="G213" s="52"/>
      <c r="H213" s="52"/>
    </row>
    <row r="214" spans="1:8" x14ac:dyDescent="0.25">
      <c r="A214" s="52"/>
      <c r="B214" s="52"/>
      <c r="C214" s="52"/>
      <c r="D214" s="52"/>
      <c r="E214" s="52"/>
      <c r="F214" s="52"/>
      <c r="G214" s="52"/>
      <c r="H214" s="52"/>
    </row>
    <row r="215" spans="1:8" x14ac:dyDescent="0.25">
      <c r="A215" s="52"/>
      <c r="B215" s="52"/>
      <c r="C215" s="52"/>
      <c r="D215" s="52"/>
      <c r="E215" s="52"/>
      <c r="F215" s="52"/>
      <c r="G215" s="52"/>
      <c r="H215" s="52"/>
    </row>
    <row r="216" spans="1:8" x14ac:dyDescent="0.25">
      <c r="A216" s="52"/>
      <c r="B216" s="52"/>
      <c r="C216" s="52"/>
      <c r="D216" s="52"/>
      <c r="E216" s="52"/>
      <c r="F216" s="52"/>
      <c r="G216" s="52"/>
      <c r="H216" s="52"/>
    </row>
    <row r="217" spans="1:8" x14ac:dyDescent="0.25">
      <c r="A217" s="52"/>
      <c r="B217" s="52"/>
      <c r="C217" s="52"/>
      <c r="D217" s="52"/>
      <c r="E217" s="52"/>
      <c r="F217" s="52"/>
      <c r="G217" s="52"/>
      <c r="H217" s="52"/>
    </row>
    <row r="218" spans="1:8" x14ac:dyDescent="0.25">
      <c r="A218" s="52"/>
      <c r="B218" s="52"/>
      <c r="C218" s="52"/>
      <c r="D218" s="52"/>
      <c r="E218" s="52"/>
      <c r="F218" s="52"/>
      <c r="G218" s="52"/>
      <c r="H218" s="52"/>
    </row>
    <row r="219" spans="1:8" x14ac:dyDescent="0.25">
      <c r="A219" s="52"/>
      <c r="B219" s="52"/>
      <c r="C219" s="52"/>
      <c r="D219" s="52"/>
      <c r="E219" s="52"/>
      <c r="F219" s="52"/>
      <c r="G219" s="52"/>
      <c r="H219" s="52"/>
    </row>
    <row r="220" spans="1:8" x14ac:dyDescent="0.25">
      <c r="A220" s="52"/>
      <c r="B220" s="52"/>
      <c r="C220" s="52"/>
      <c r="D220" s="52"/>
      <c r="E220" s="52"/>
      <c r="F220" s="52"/>
      <c r="G220" s="52"/>
      <c r="H220" s="52"/>
    </row>
    <row r="221" spans="1:8" x14ac:dyDescent="0.25">
      <c r="A221" s="52"/>
      <c r="B221" s="52"/>
      <c r="C221" s="52"/>
      <c r="D221" s="52"/>
      <c r="E221" s="52"/>
      <c r="F221" s="52"/>
      <c r="G221" s="52"/>
      <c r="H221" s="52"/>
    </row>
    <row r="222" spans="1:8" x14ac:dyDescent="0.25">
      <c r="A222" s="52"/>
      <c r="B222" s="52"/>
      <c r="C222" s="52"/>
      <c r="D222" s="52"/>
      <c r="E222" s="52"/>
      <c r="F222" s="52"/>
      <c r="G222" s="52"/>
      <c r="H222" s="52"/>
    </row>
    <row r="223" spans="1:8" x14ac:dyDescent="0.25">
      <c r="A223" s="52"/>
      <c r="B223" s="52"/>
      <c r="C223" s="52"/>
      <c r="D223" s="52"/>
      <c r="E223" s="52"/>
      <c r="F223" s="52"/>
      <c r="G223" s="52"/>
      <c r="H223" s="52"/>
    </row>
    <row r="224" spans="1:8" x14ac:dyDescent="0.25">
      <c r="A224" s="52"/>
      <c r="B224" s="52"/>
      <c r="C224" s="52"/>
      <c r="D224" s="52"/>
      <c r="E224" s="52"/>
      <c r="F224" s="52"/>
      <c r="G224" s="52"/>
      <c r="H224" s="52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2022-04-13T15:34:06Z</dcterms:created>
  <dcterms:modified xsi:type="dcterms:W3CDTF">2022-04-13T15:34:44Z</dcterms:modified>
</cp:coreProperties>
</file>